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ox\Documents\BYU Aumni\BYU Pickleball Tournament\"/>
    </mc:Choice>
  </mc:AlternateContent>
  <xr:revisionPtr revIDLastSave="0" documentId="8_{D05E9EE3-57BF-443D-B364-2AE2D479FF0D}" xr6:coauthVersionLast="47" xr6:coauthVersionMax="47" xr10:uidLastSave="{00000000-0000-0000-0000-000000000000}"/>
  <bookViews>
    <workbookView xWindow="-110" yWindow="-110" windowWidth="22780" windowHeight="14660" xr2:uid="{10193B48-1428-4538-BD5F-A8662E38BA8F}"/>
  </bookViews>
  <sheets>
    <sheet name="Finances" sheetId="1" r:id="rId1"/>
    <sheet name="Tournament" sheetId="2" r:id="rId2"/>
    <sheet name="Doubles Women" sheetId="3" r:id="rId3"/>
    <sheet name="Doubles Men" sheetId="4" r:id="rId4"/>
    <sheet name="Doubles Mixed" sheetId="6" r:id="rId5"/>
    <sheet name="A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O3" i="1"/>
  <c r="O9" i="1"/>
  <c r="G22" i="1"/>
  <c r="G23" i="1" s="1"/>
  <c r="K3" i="1"/>
  <c r="H3" i="1"/>
  <c r="H23" i="1"/>
  <c r="K4" i="1"/>
  <c r="T9" i="1" l="1"/>
  <c r="K9" i="1"/>
  <c r="R9" i="1"/>
  <c r="H24" i="1"/>
  <c r="H4" i="1" s="1"/>
  <c r="H7" i="1"/>
  <c r="H9" i="1" l="1"/>
  <c r="K12" i="1" s="1"/>
  <c r="R12" i="1"/>
  <c r="T13" i="1" s="1"/>
</calcChain>
</file>

<file path=xl/sharedStrings.xml><?xml version="1.0" encoding="utf-8"?>
<sst xmlns="http://schemas.openxmlformats.org/spreadsheetml/2006/main" count="615" uniqueCount="299">
  <si>
    <t>Courts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</si>
  <si>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</si>
  <si>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</si>
  <si>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</si>
  <si>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</si>
  <si>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</si>
  <si>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</si>
  <si>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</si>
  <si>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</si>
  <si>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Singles</t>
  </si>
  <si>
    <t>Doubles</t>
  </si>
  <si>
    <t>W</t>
  </si>
  <si>
    <t>Mixed</t>
  </si>
  <si>
    <t>Women</t>
  </si>
  <si>
    <t>Venue Rental</t>
  </si>
  <si>
    <t>Player t-shirts</t>
  </si>
  <si>
    <t>Volunteer T-shirts</t>
  </si>
  <si>
    <t>Expenses</t>
  </si>
  <si>
    <t>Balls</t>
  </si>
  <si>
    <t>per 100</t>
  </si>
  <si>
    <t>Total</t>
  </si>
  <si>
    <t>Sponsors</t>
  </si>
  <si>
    <t>Men</t>
  </si>
  <si>
    <t>Entry Fee</t>
  </si>
  <si>
    <t>Team Event</t>
  </si>
  <si>
    <t>volunteers</t>
  </si>
  <si>
    <t>Sign-in</t>
  </si>
  <si>
    <t>BYU Alumni - Unsanctioned Pickleball Tournament</t>
  </si>
  <si>
    <t>AvB</t>
  </si>
  <si>
    <t>CvD</t>
  </si>
  <si>
    <t>BvD</t>
  </si>
  <si>
    <t>AvC</t>
  </si>
  <si>
    <t>AvD</t>
  </si>
  <si>
    <t>BvC</t>
  </si>
  <si>
    <t>EvF</t>
  </si>
  <si>
    <t>GvH</t>
  </si>
  <si>
    <t>FvG</t>
  </si>
  <si>
    <t>FvH</t>
  </si>
  <si>
    <t>EvG</t>
  </si>
  <si>
    <t>Concessions</t>
  </si>
  <si>
    <t>Proceeds</t>
  </si>
  <si>
    <t xml:space="preserve"> Champion</t>
  </si>
  <si>
    <t>CT3</t>
  </si>
  <si>
    <t>CT4</t>
  </si>
  <si>
    <t>CT5</t>
  </si>
  <si>
    <t>CT6</t>
  </si>
  <si>
    <t>Doubles A-D</t>
  </si>
  <si>
    <t>$15 x 30</t>
  </si>
  <si>
    <t>Prizes</t>
  </si>
  <si>
    <t>Platinum Title</t>
  </si>
  <si>
    <t>Gold Title</t>
  </si>
  <si>
    <t>Silver Court</t>
  </si>
  <si>
    <t>Bronze Court</t>
  </si>
  <si>
    <t>Court Sponsorship</t>
  </si>
  <si>
    <t>4 Single Entries or 2 Double, Court Sponsorhip</t>
  </si>
  <si>
    <t>8 Single Entries or 4 Doubles or Mix, Court Sponsorship, Banner Hung if Supplied</t>
  </si>
  <si>
    <t>12 Single Entries or 6 Doubles or Mix, Hang Banner if you Supply, 2- Court Sponsorships, Check-in Table Sponsor</t>
  </si>
  <si>
    <t>Trophy Sponsor</t>
  </si>
  <si>
    <t>Registration Dates</t>
  </si>
  <si>
    <t>Registration</t>
  </si>
  <si>
    <t>Player's age as of: 12/31/22</t>
  </si>
  <si>
    <t>Tournament Sanctioning: Not Sanctioned</t>
  </si>
  <si>
    <t>When registering online, online waiver signature is used.</t>
  </si>
  <si>
    <t>Sponsorships</t>
  </si>
  <si>
    <t>Open: 12/05/22</t>
  </si>
  <si>
    <t>Players</t>
  </si>
  <si>
    <t>Closes: 02/01/23</t>
  </si>
  <si>
    <t>Tournament Date:</t>
  </si>
  <si>
    <t>Cancellations will not be refunded after 1/25/23</t>
  </si>
  <si>
    <t>Minimum Age of Player: 12</t>
  </si>
  <si>
    <t>Final Registration Deadline: 02/01/23</t>
  </si>
  <si>
    <t>Platinum 1</t>
  </si>
  <si>
    <t>Plaintinum 2</t>
  </si>
  <si>
    <t>Gold 1</t>
  </si>
  <si>
    <t>Gold 2</t>
  </si>
  <si>
    <t>Silver 1</t>
  </si>
  <si>
    <t>Silver 2</t>
  </si>
  <si>
    <t>Promo Codes for Doubles</t>
  </si>
  <si>
    <t>Promo Codes for Singles</t>
  </si>
  <si>
    <t>PAS08</t>
  </si>
  <si>
    <t>PAS01</t>
  </si>
  <si>
    <t>PAS02</t>
  </si>
  <si>
    <t>PAS03</t>
  </si>
  <si>
    <t>PAS09</t>
  </si>
  <si>
    <t>PAS10</t>
  </si>
  <si>
    <t>PAS11</t>
  </si>
  <si>
    <t>PAS12</t>
  </si>
  <si>
    <t>PAD01</t>
  </si>
  <si>
    <t>PAD02</t>
  </si>
  <si>
    <t>PAD03</t>
  </si>
  <si>
    <t>PAD04</t>
  </si>
  <si>
    <t>PAD05</t>
  </si>
  <si>
    <t>PAD06</t>
  </si>
  <si>
    <t>PAS07</t>
  </si>
  <si>
    <t>PAS04</t>
  </si>
  <si>
    <t>PAS05</t>
  </si>
  <si>
    <t>PAS06</t>
  </si>
  <si>
    <t>PBD01</t>
  </si>
  <si>
    <t>PBD02</t>
  </si>
  <si>
    <t>PBD03</t>
  </si>
  <si>
    <t>PBD04</t>
  </si>
  <si>
    <t>PBD05</t>
  </si>
  <si>
    <t>PBD06</t>
  </si>
  <si>
    <t>GAD01</t>
  </si>
  <si>
    <t>GAD02</t>
  </si>
  <si>
    <t>GAD03</t>
  </si>
  <si>
    <t>GAD04</t>
  </si>
  <si>
    <t>GBD05</t>
  </si>
  <si>
    <t>GBD06</t>
  </si>
  <si>
    <t>GBD07</t>
  </si>
  <si>
    <t>GBD08</t>
  </si>
  <si>
    <t>Gold 3</t>
  </si>
  <si>
    <t>Gold 4</t>
  </si>
  <si>
    <t>GCD09</t>
  </si>
  <si>
    <t>GCD10</t>
  </si>
  <si>
    <t>GCD11</t>
  </si>
  <si>
    <t>GCD12</t>
  </si>
  <si>
    <t>GDD16</t>
  </si>
  <si>
    <t>GDD15</t>
  </si>
  <si>
    <t>GDD14</t>
  </si>
  <si>
    <t>GDD13</t>
  </si>
  <si>
    <t>SAD01</t>
  </si>
  <si>
    <t>SAD02</t>
  </si>
  <si>
    <t>Silver 3</t>
  </si>
  <si>
    <t>Silver 4</t>
  </si>
  <si>
    <t>SBD01</t>
  </si>
  <si>
    <t>SBD02</t>
  </si>
  <si>
    <t>SCD01</t>
  </si>
  <si>
    <t>SCD02</t>
  </si>
  <si>
    <t>SDD01</t>
  </si>
  <si>
    <t>SDD02</t>
  </si>
  <si>
    <t>PBS01</t>
  </si>
  <si>
    <t>PBS02</t>
  </si>
  <si>
    <t>PBS03</t>
  </si>
  <si>
    <t>PBS04</t>
  </si>
  <si>
    <t>PBS05</t>
  </si>
  <si>
    <t>PBS06</t>
  </si>
  <si>
    <t>PBS07</t>
  </si>
  <si>
    <t>PBS08</t>
  </si>
  <si>
    <t>PBS09</t>
  </si>
  <si>
    <t>PBS10</t>
  </si>
  <si>
    <t>PBS11</t>
  </si>
  <si>
    <t>PBS12</t>
  </si>
  <si>
    <t>GAS01</t>
  </si>
  <si>
    <t>GAS02</t>
  </si>
  <si>
    <t>GAS03</t>
  </si>
  <si>
    <t>GAS04</t>
  </si>
  <si>
    <t>GAS05</t>
  </si>
  <si>
    <t>GAS06</t>
  </si>
  <si>
    <t>GAS07</t>
  </si>
  <si>
    <t>GAS08</t>
  </si>
  <si>
    <t>GBS01</t>
  </si>
  <si>
    <t>GBS02</t>
  </si>
  <si>
    <t>GBS03</t>
  </si>
  <si>
    <t>GBS04</t>
  </si>
  <si>
    <t>GBS05</t>
  </si>
  <si>
    <t>GBS06</t>
  </si>
  <si>
    <t>GBS07</t>
  </si>
  <si>
    <t>GBS08</t>
  </si>
  <si>
    <t>GCS01</t>
  </si>
  <si>
    <t>GCS02</t>
  </si>
  <si>
    <t>GCS03</t>
  </si>
  <si>
    <t>GCS04</t>
  </si>
  <si>
    <t>GCS05</t>
  </si>
  <si>
    <t>GCS06</t>
  </si>
  <si>
    <t>GCS07</t>
  </si>
  <si>
    <t>GCS08</t>
  </si>
  <si>
    <t>GDS01</t>
  </si>
  <si>
    <t>GDS02</t>
  </si>
  <si>
    <t>GDS03</t>
  </si>
  <si>
    <t>GDS04</t>
  </si>
  <si>
    <t>GDS05</t>
  </si>
  <si>
    <t>GDS06</t>
  </si>
  <si>
    <t>GDS07</t>
  </si>
  <si>
    <t>GDS08</t>
  </si>
  <si>
    <t>SAS01</t>
  </si>
  <si>
    <t>SAS02</t>
  </si>
  <si>
    <t>SAS03</t>
  </si>
  <si>
    <t>SAS04</t>
  </si>
  <si>
    <t>SBS01</t>
  </si>
  <si>
    <t>SBS02</t>
  </si>
  <si>
    <t>SBS03</t>
  </si>
  <si>
    <t>SBS04</t>
  </si>
  <si>
    <t>SCS01</t>
  </si>
  <si>
    <t>SCS02</t>
  </si>
  <si>
    <t>SCS03</t>
  </si>
  <si>
    <t>SCS04</t>
  </si>
  <si>
    <t>SDS01</t>
  </si>
  <si>
    <t>SDS02</t>
  </si>
  <si>
    <t>SDS03</t>
  </si>
  <si>
    <t>SDS04</t>
  </si>
  <si>
    <t>Platinum 2</t>
  </si>
  <si>
    <t>(64 singles)</t>
  </si>
  <si>
    <t>(320 players for doubles)</t>
  </si>
  <si>
    <t>$9X384</t>
  </si>
  <si>
    <t>Acutual Revenue &amp;</t>
  </si>
  <si>
    <t>deposit</t>
  </si>
  <si>
    <t>Projected</t>
  </si>
  <si>
    <t>Signed Up</t>
  </si>
  <si>
    <t>Line Judges</t>
  </si>
  <si>
    <t>Potential</t>
  </si>
  <si>
    <t>Actual</t>
  </si>
  <si>
    <t>Potential Proceeds</t>
  </si>
  <si>
    <t>Signed up</t>
  </si>
  <si>
    <t>Platinum 1 - SCH</t>
  </si>
  <si>
    <t>SCH</t>
  </si>
  <si>
    <t>Open: 1/05/23</t>
  </si>
  <si>
    <t>Sponsor</t>
  </si>
  <si>
    <t>Youth</t>
  </si>
  <si>
    <t>Remaining</t>
  </si>
  <si>
    <t>M</t>
  </si>
  <si>
    <t>XXL</t>
  </si>
  <si>
    <t>XL</t>
  </si>
  <si>
    <t>L</t>
  </si>
  <si>
    <t>S</t>
  </si>
  <si>
    <t>XS</t>
  </si>
  <si>
    <t>Adult</t>
  </si>
  <si>
    <t>total shirts</t>
  </si>
  <si>
    <t>Name</t>
  </si>
  <si>
    <t>Age</t>
  </si>
  <si>
    <t>Shirt</t>
  </si>
  <si>
    <t>Bracket</t>
  </si>
  <si>
    <t>Team</t>
  </si>
  <si>
    <t>Eventbrite</t>
  </si>
  <si>
    <t>A</t>
  </si>
  <si>
    <t>B</t>
  </si>
  <si>
    <t>C</t>
  </si>
  <si>
    <t>D</t>
  </si>
  <si>
    <t>Men's</t>
  </si>
  <si>
    <t>E</t>
  </si>
  <si>
    <t>F</t>
  </si>
  <si>
    <t>BvE</t>
  </si>
  <si>
    <t>DvF</t>
  </si>
  <si>
    <t>BvF</t>
  </si>
  <si>
    <t>CvE</t>
  </si>
  <si>
    <t>AvE</t>
  </si>
  <si>
    <t>CvF</t>
  </si>
  <si>
    <t>AvF</t>
  </si>
  <si>
    <t>DvE</t>
  </si>
  <si>
    <t>FvD</t>
  </si>
  <si>
    <t>CvA</t>
  </si>
  <si>
    <t>HvI</t>
  </si>
  <si>
    <t>IvG</t>
  </si>
  <si>
    <t>Men's Doubles</t>
  </si>
  <si>
    <t>BvH</t>
  </si>
  <si>
    <t>CvI</t>
  </si>
  <si>
    <t>G</t>
  </si>
  <si>
    <t>H</t>
  </si>
  <si>
    <t>I</t>
  </si>
  <si>
    <t>AvG</t>
  </si>
  <si>
    <t>FvI</t>
  </si>
  <si>
    <t>DvG</t>
  </si>
  <si>
    <t>HvE</t>
  </si>
  <si>
    <t>BvG</t>
  </si>
  <si>
    <t>CvG</t>
  </si>
  <si>
    <t>GvE</t>
  </si>
  <si>
    <t>GvA</t>
  </si>
  <si>
    <t>Mixed Doubles</t>
  </si>
  <si>
    <t>J</t>
  </si>
  <si>
    <t>IvJ</t>
  </si>
  <si>
    <t>GvJ</t>
  </si>
  <si>
    <t>HvJ</t>
  </si>
  <si>
    <t>FvJ</t>
  </si>
  <si>
    <t>GvI</t>
  </si>
  <si>
    <t>Rank</t>
  </si>
  <si>
    <t xml:space="preserve">W </t>
  </si>
  <si>
    <t>1AE</t>
  </si>
  <si>
    <t>4FJ</t>
  </si>
  <si>
    <t>1FJ</t>
  </si>
  <si>
    <t>4AE</t>
  </si>
  <si>
    <t>2AE</t>
  </si>
  <si>
    <t>2FJ</t>
  </si>
  <si>
    <t>3AE</t>
  </si>
  <si>
    <t>3FJ</t>
  </si>
  <si>
    <t>6 play 6</t>
  </si>
  <si>
    <t>7 play 6</t>
  </si>
  <si>
    <t>9 play 4</t>
  </si>
  <si>
    <t>EvH</t>
  </si>
  <si>
    <t>1AD</t>
  </si>
  <si>
    <t>1EH</t>
  </si>
  <si>
    <t>2AD</t>
  </si>
  <si>
    <t>2EH</t>
  </si>
  <si>
    <t>3AD</t>
  </si>
  <si>
    <t>4EH</t>
  </si>
  <si>
    <t>3EH</t>
  </si>
  <si>
    <t>4AD</t>
  </si>
  <si>
    <t>Youth-Singles</t>
  </si>
  <si>
    <t>Adult-Singles</t>
  </si>
  <si>
    <t>Raffle/Donations</t>
  </si>
  <si>
    <t>Simpson</t>
  </si>
  <si>
    <t>Beginners</t>
  </si>
  <si>
    <t>K</t>
  </si>
  <si>
    <t>Intermediate</t>
  </si>
  <si>
    <t>N</t>
  </si>
  <si>
    <t>O</t>
  </si>
  <si>
    <t>P</t>
  </si>
  <si>
    <t>Women's Doubles</t>
  </si>
  <si>
    <t>Tournament ends</t>
  </si>
  <si>
    <t>Projected Revenue (@$40 per person $80 per team &amp;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</si>
</sst>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rgb="FF333333"/>
      <name val="Times New Roman"/>
      <family val="1"/>
    </font>
    <font>
      <sz val="8"/>
      <name val="Calibri"/>
      <family val="2"/>
      <scheme val="minor"/>
    </font>
    <font>
      <sz val="10"/>
      <color rgb="FF000000"/>
      <name val="Nunito"/>
    </font>
    <font>
      <b/>
      <sz val="8"/>
      <color rgb="FF000000"/>
      <name val="Segoe UI"/>
      <family val="2"/>
    </font>
    <font>
      <b/>
      <sz val="8"/>
      <color rgb="FF212529"/>
      <name val="Segoe UI"/>
      <family val="2"/>
    </font>
    <font>
      <b/>
      <sz val="10"/>
      <color rgb="FF000000"/>
      <name val="Nunito"/>
    </font>
    <font>
      <b/>
      <sz val="11"/>
      <color theme="1"/>
      <name val="Segoe UI"/>
      <family val="2"/>
    </font>
    <font>
      <sz val="11"/>
      <color rgb="FF000000"/>
      <name val="Calibri"/>
      <family val="2"/>
      <scheme val="minor"/>
    </font>
    <font>
      <sz val="10"/>
      <color rgb="FF1D222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6" fontId="0" fillId="0" borderId="0" xfId="0" applyNumberFormat="1"/>
    <xf numFmtId="44" fontId="0" fillId="0" borderId="0" xfId="1" applyFont="1"/>
    <xf numFmtId="44" fontId="0" fillId="0" borderId="0" xfId="0" applyNumberForma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1"/>
    </xf>
    <xf numFmtId="0" fontId="0" fillId="2" borderId="0" xfId="0" applyFill="1"/>
    <xf numFmtId="0" fontId="0" fillId="0" borderId="7" xfId="0" applyBorder="1" applyAlignment="1">
      <alignment horizontal="center"/>
    </xf>
    <xf numFmtId="20" fontId="0" fillId="0" borderId="0" xfId="0" applyNumberFormat="1" applyAlignment="1">
      <alignment horizontal="center"/>
    </xf>
    <xf numFmtId="6" fontId="0" fillId="0" borderId="0" xfId="1" applyNumberFormat="1" applyFo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20" fontId="0" fillId="0" borderId="0" xfId="0" applyNumberFormat="1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5" fillId="0" borderId="0" xfId="0" applyFont="1" applyAlignment="1">
      <alignment horizontal="left" vertical="center" wrapText="1" indent="2"/>
    </xf>
    <xf numFmtId="0" fontId="0" fillId="3" borderId="0" xfId="0" applyFill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 indent="2"/>
    </xf>
    <xf numFmtId="0" fontId="0" fillId="3" borderId="14" xfId="0" applyFill="1" applyBorder="1" applyAlignment="1">
      <alignment horizontal="left" vertical="center" wrapText="1" indent="1"/>
    </xf>
    <xf numFmtId="0" fontId="4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 indent="2"/>
    </xf>
    <xf numFmtId="0" fontId="7" fillId="0" borderId="1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 indent="2"/>
    </xf>
    <xf numFmtId="0" fontId="0" fillId="0" borderId="14" xfId="0" applyBorder="1"/>
    <xf numFmtId="14" fontId="8" fillId="0" borderId="14" xfId="0" applyNumberFormat="1" applyFont="1" applyBorder="1"/>
    <xf numFmtId="0" fontId="4" fillId="0" borderId="15" xfId="0" applyFont="1" applyBorder="1" applyAlignment="1">
      <alignment horizontal="left" vertical="center" wrapText="1"/>
    </xf>
    <xf numFmtId="44" fontId="0" fillId="0" borderId="14" xfId="1" applyFont="1" applyBorder="1"/>
    <xf numFmtId="6" fontId="0" fillId="0" borderId="14" xfId="0" applyNumberFormat="1" applyBorder="1"/>
    <xf numFmtId="6" fontId="0" fillId="0" borderId="14" xfId="1" applyNumberFormat="1" applyFont="1" applyBorder="1"/>
    <xf numFmtId="44" fontId="0" fillId="0" borderId="14" xfId="0" applyNumberFormat="1" applyBorder="1"/>
    <xf numFmtId="0" fontId="0" fillId="0" borderId="15" xfId="0" applyBorder="1"/>
    <xf numFmtId="44" fontId="0" fillId="0" borderId="16" xfId="0" applyNumberFormat="1" applyBorder="1"/>
    <xf numFmtId="8" fontId="0" fillId="0" borderId="14" xfId="1" applyNumberFormat="1" applyFont="1" applyBorder="1"/>
    <xf numFmtId="0" fontId="0" fillId="2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49" fontId="0" fillId="0" borderId="0" xfId="0" applyNumberFormat="1"/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9" fillId="0" borderId="0" xfId="0" applyFont="1"/>
    <xf numFmtId="0" fontId="0" fillId="0" borderId="32" xfId="0" applyBorder="1"/>
    <xf numFmtId="0" fontId="0" fillId="5" borderId="0" xfId="0" applyFill="1"/>
    <xf numFmtId="0" fontId="0" fillId="6" borderId="0" xfId="0" applyFill="1"/>
    <xf numFmtId="0" fontId="0" fillId="4" borderId="31" xfId="0" applyFill="1" applyBorder="1" applyAlignment="1">
      <alignment horizontal="center"/>
    </xf>
    <xf numFmtId="0" fontId="0" fillId="0" borderId="33" xfId="0" applyBorder="1"/>
    <xf numFmtId="0" fontId="10" fillId="0" borderId="14" xfId="0" applyFont="1" applyBorder="1"/>
    <xf numFmtId="0" fontId="0" fillId="0" borderId="20" xfId="0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left"/>
    </xf>
    <xf numFmtId="20" fontId="0" fillId="7" borderId="0" xfId="0" applyNumberFormat="1" applyFill="1"/>
    <xf numFmtId="0" fontId="0" fillId="7" borderId="0" xfId="0" applyFill="1"/>
    <xf numFmtId="0" fontId="0" fillId="0" borderId="12" xfId="0" applyBorder="1" applyAlignment="1">
      <alignment horizontal="center"/>
    </xf>
    <xf numFmtId="0" fontId="0" fillId="7" borderId="12" xfId="0" applyFill="1" applyBorder="1"/>
    <xf numFmtId="0" fontId="0" fillId="0" borderId="38" xfId="0" applyBorder="1" applyAlignment="1">
      <alignment horizontal="center"/>
    </xf>
    <xf numFmtId="0" fontId="0" fillId="0" borderId="38" xfId="0" applyBorder="1"/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0" borderId="39" xfId="0" applyBorder="1"/>
    <xf numFmtId="0" fontId="0" fillId="0" borderId="40" xfId="0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0" borderId="37" xfId="0" applyBorder="1" applyAlignment="1">
      <alignment horizontal="center"/>
    </xf>
    <xf numFmtId="20" fontId="0" fillId="0" borderId="34" xfId="0" applyNumberFormat="1" applyBorder="1" applyAlignment="1">
      <alignment horizontal="center"/>
    </xf>
    <xf numFmtId="0" fontId="0" fillId="4" borderId="37" xfId="0" applyFill="1" applyBorder="1" applyAlignment="1">
      <alignment horizontal="center"/>
    </xf>
    <xf numFmtId="20" fontId="0" fillId="4" borderId="34" xfId="0" applyNumberForma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7" borderId="38" xfId="0" applyFill="1" applyBorder="1"/>
  </cellXfs>
  <cellStyles count="2">
    <cellStyle name="Currency" xfId="1" builtinId="4"/>
    <cellStyle name="Normal" xfId="0" builtinId="0"/>
  </cellStyles>
  <dxfs count="10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B090E4-6C45-48F7-A2B8-1B7F20ACBEAA}" name="Table1" displayName="Table1" ref="B3:I11" totalsRowShown="0" headerRowDxfId="9" dataDxfId="8">
  <autoFilter ref="B3:I11" xr:uid="{23B090E4-6C45-48F7-A2B8-1B7F20ACBEAA}"/>
  <tableColumns count="8">
    <tableColumn id="1" xr3:uid="{4333FB6D-1FE3-44C5-84B0-491F1152819D}" name="Column1" dataDxfId="7"/>
    <tableColumn id="2" xr3:uid="{9C362120-7651-45B2-AB69-BC3FAF512C07}" name="Column2" dataDxfId="6"/>
    <tableColumn id="3" xr3:uid="{9BB3E1EF-70C7-4F37-BAF3-FABE4059AD1C}" name="Column3" dataDxfId="5"/>
    <tableColumn id="4" xr3:uid="{C9EC0DCB-E219-4171-B720-1465009BC74C}" name="Column4" dataDxfId="4"/>
    <tableColumn id="5" xr3:uid="{F30E0A18-F2A9-44CE-9C2A-3C62BBFC6CAF}" name="Column5" dataDxfId="3"/>
    <tableColumn id="6" xr3:uid="{0947C3E8-944B-44C0-8AD4-75F2CC2145C8}" name="Column6" dataDxfId="2"/>
    <tableColumn id="7" xr3:uid="{24D15F09-AE27-487C-A64D-BD8F027713EA}" name="Column7" dataDxfId="1"/>
    <tableColumn id="8" xr3:uid="{4735CEAC-48BE-4105-BCFF-11A394D52B27}" name="Column8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4D42E-B450-4E7A-874F-567B79FA2497}">
  <dimension ref="A1:Y85"/>
  <sheetViews>
    <sheetView tabSelected="1" topLeftCell="D38" workbookViewId="0">
      <selection activeCell="H3" sqref="H3"/>
    </sheetView>
  </sheetViews>
  <sheetFormatPr defaultRowHeight="14.5" x14ac:dyDescent="0.35"/>
  <cols>
    <col min="1" max="1" width="10.1796875" customWidth="1"/>
    <col min="6" max="6" width="2.81640625" customWidth="1"/>
    <col min="7" max="7" width="13" customWidth="1"/>
    <col min="8" max="8" width="22.1796875" customWidth="1"/>
    <col min="10" max="10" width="19" customWidth="1"/>
    <col min="11" max="11" width="18.81640625" customWidth="1"/>
    <col min="14" max="14" width="14.7265625" customWidth="1"/>
    <col min="15" max="15" width="14" customWidth="1"/>
    <col min="17" max="17" width="9.54296875" customWidth="1"/>
    <col min="18" max="18" width="18.54296875" customWidth="1"/>
    <col min="20" max="20" width="11.81640625" customWidth="1"/>
  </cols>
  <sheetData>
    <row r="1" spans="1:25" x14ac:dyDescent="0.35">
      <c r="A1" t="s">
        <v>27</v>
      </c>
      <c r="G1" t="s">
        <v>298</v>
      </c>
      <c r="N1" s="35" t="s">
        <v>195</v>
      </c>
      <c r="O1" s="35"/>
      <c r="P1" s="35"/>
      <c r="Q1" s="35" t="s">
        <v>17</v>
      </c>
      <c r="R1" s="35"/>
      <c r="T1" t="s">
        <v>216</v>
      </c>
    </row>
    <row r="2" spans="1:25" x14ac:dyDescent="0.35">
      <c r="B2" t="s">
        <v>9</v>
      </c>
      <c r="C2" t="s">
        <v>207</v>
      </c>
      <c r="D2" t="s">
        <v>207</v>
      </c>
      <c r="E2" t="s">
        <v>10</v>
      </c>
      <c r="J2" t="s">
        <v>14</v>
      </c>
      <c r="K2" s="8">
        <v>2800</v>
      </c>
      <c r="N2" s="35"/>
      <c r="O2" s="38"/>
      <c r="P2" s="35"/>
      <c r="Q2" s="35" t="s">
        <v>14</v>
      </c>
      <c r="R2" s="38"/>
      <c r="S2" t="s">
        <v>196</v>
      </c>
      <c r="T2" t="s">
        <v>211</v>
      </c>
      <c r="U2" t="s">
        <v>212</v>
      </c>
      <c r="V2" t="s">
        <v>213</v>
      </c>
      <c r="W2" t="s">
        <v>210</v>
      </c>
      <c r="X2" t="s">
        <v>214</v>
      </c>
      <c r="Y2" t="s">
        <v>215</v>
      </c>
    </row>
    <row r="3" spans="1:25" x14ac:dyDescent="0.35">
      <c r="A3" s="35" t="s">
        <v>197</v>
      </c>
      <c r="B3" s="35"/>
      <c r="C3" s="35"/>
      <c r="D3" s="35"/>
      <c r="E3" s="35"/>
      <c r="G3" t="s">
        <v>10</v>
      </c>
      <c r="H3" s="8">
        <f>160*80</f>
        <v>12800</v>
      </c>
      <c r="J3" t="s">
        <v>15</v>
      </c>
      <c r="K3" s="8">
        <f>384*9</f>
        <v>3456</v>
      </c>
      <c r="L3" t="s">
        <v>194</v>
      </c>
      <c r="N3" s="35" t="s">
        <v>10</v>
      </c>
      <c r="O3" s="38">
        <f>E4*80</f>
        <v>0</v>
      </c>
      <c r="P3" s="35"/>
      <c r="Q3" s="35" t="s">
        <v>15</v>
      </c>
      <c r="R3" s="38"/>
    </row>
    <row r="4" spans="1:25" x14ac:dyDescent="0.35">
      <c r="A4" s="35" t="s">
        <v>198</v>
      </c>
      <c r="B4" s="35"/>
      <c r="C4" s="35"/>
      <c r="D4" s="35"/>
      <c r="E4" s="35"/>
      <c r="G4" t="s">
        <v>21</v>
      </c>
      <c r="H4" s="7">
        <f>H24</f>
        <v>7160</v>
      </c>
      <c r="J4" t="s">
        <v>16</v>
      </c>
      <c r="K4" s="8">
        <f>15*30</f>
        <v>450</v>
      </c>
      <c r="L4" t="s">
        <v>47</v>
      </c>
      <c r="N4" s="35" t="s">
        <v>21</v>
      </c>
      <c r="O4" s="38"/>
      <c r="P4" s="35"/>
      <c r="Q4" s="35" t="s">
        <v>16</v>
      </c>
      <c r="R4" s="38"/>
      <c r="T4" t="s">
        <v>208</v>
      </c>
    </row>
    <row r="5" spans="1:25" x14ac:dyDescent="0.35">
      <c r="A5" t="s">
        <v>209</v>
      </c>
      <c r="G5" t="s">
        <v>39</v>
      </c>
      <c r="H5" s="7">
        <v>1500</v>
      </c>
      <c r="J5" t="s">
        <v>18</v>
      </c>
      <c r="K5" s="8">
        <v>130</v>
      </c>
      <c r="L5" t="s">
        <v>19</v>
      </c>
      <c r="N5" s="35" t="s">
        <v>39</v>
      </c>
      <c r="O5" s="38"/>
      <c r="P5" s="35"/>
      <c r="Q5" s="35" t="s">
        <v>18</v>
      </c>
      <c r="R5" s="38"/>
      <c r="T5" t="s">
        <v>212</v>
      </c>
      <c r="U5" t="s">
        <v>213</v>
      </c>
      <c r="V5" t="s">
        <v>210</v>
      </c>
      <c r="W5" t="s">
        <v>214</v>
      </c>
      <c r="X5" t="s">
        <v>215</v>
      </c>
    </row>
    <row r="6" spans="1:25" x14ac:dyDescent="0.35">
      <c r="J6" t="s">
        <v>39</v>
      </c>
      <c r="K6" s="15">
        <v>500</v>
      </c>
      <c r="N6" s="35" t="s">
        <v>288</v>
      </c>
      <c r="O6" s="38"/>
      <c r="P6" s="35"/>
      <c r="Q6" s="35" t="s">
        <v>39</v>
      </c>
      <c r="R6" s="40"/>
    </row>
    <row r="7" spans="1:25" x14ac:dyDescent="0.35">
      <c r="H7">
        <f>H2+H3</f>
        <v>12800</v>
      </c>
      <c r="K7" s="8"/>
      <c r="N7" s="35"/>
      <c r="O7" s="38"/>
      <c r="P7" s="35"/>
      <c r="Q7" s="35" t="s">
        <v>223</v>
      </c>
      <c r="R7" s="44"/>
    </row>
    <row r="8" spans="1:25" x14ac:dyDescent="0.35">
      <c r="G8" t="s">
        <v>192</v>
      </c>
      <c r="H8" t="s">
        <v>193</v>
      </c>
      <c r="J8" t="s">
        <v>48</v>
      </c>
      <c r="K8" s="7">
        <v>300</v>
      </c>
      <c r="N8" t="s">
        <v>192</v>
      </c>
      <c r="O8" t="s">
        <v>193</v>
      </c>
      <c r="Q8" t="s">
        <v>48</v>
      </c>
      <c r="R8" s="39"/>
      <c r="T8" t="s">
        <v>217</v>
      </c>
    </row>
    <row r="9" spans="1:25" x14ac:dyDescent="0.35">
      <c r="G9" s="35" t="s">
        <v>20</v>
      </c>
      <c r="H9" s="39">
        <f>H4+H5+H7</f>
        <v>21460</v>
      </c>
      <c r="I9" s="35"/>
      <c r="J9" s="35" t="s">
        <v>20</v>
      </c>
      <c r="K9" s="41">
        <f>SUM(K2:K8)</f>
        <v>7636</v>
      </c>
      <c r="N9" t="s">
        <v>20</v>
      </c>
      <c r="O9" s="9">
        <f>O2+O3+O4+O5+O6</f>
        <v>0</v>
      </c>
      <c r="Q9" t="s">
        <v>20</v>
      </c>
      <c r="R9" s="41">
        <f>SUM(R2:R8)</f>
        <v>0</v>
      </c>
      <c r="T9">
        <f>SUM(T3:Y3)+SUM(T6:Y6)</f>
        <v>0</v>
      </c>
    </row>
    <row r="10" spans="1:25" x14ac:dyDescent="0.35">
      <c r="R10" s="35"/>
    </row>
    <row r="11" spans="1:25" ht="15" thickBot="1" x14ac:dyDescent="0.4">
      <c r="R11" s="42"/>
    </row>
    <row r="12" spans="1:25" ht="15" thickBot="1" x14ac:dyDescent="0.4">
      <c r="J12" t="s">
        <v>202</v>
      </c>
      <c r="K12" s="43">
        <f>H9-K9</f>
        <v>13824</v>
      </c>
      <c r="Q12" t="s">
        <v>40</v>
      </c>
      <c r="R12" s="43">
        <f>O9-R9</f>
        <v>0</v>
      </c>
    </row>
    <row r="13" spans="1:25" x14ac:dyDescent="0.35">
      <c r="B13" t="s">
        <v>23</v>
      </c>
      <c r="C13" t="s">
        <v>203</v>
      </c>
      <c r="K13" s="7"/>
      <c r="R13" s="7"/>
      <c r="T13" s="9">
        <f>R12+R3</f>
        <v>0</v>
      </c>
    </row>
    <row r="14" spans="1:25" x14ac:dyDescent="0.35">
      <c r="B14" s="7"/>
      <c r="C14" s="1"/>
      <c r="E14" s="1"/>
      <c r="K14" s="9"/>
      <c r="R14" s="9"/>
    </row>
    <row r="15" spans="1:25" x14ac:dyDescent="0.35">
      <c r="B15" s="7"/>
      <c r="C15" s="1"/>
      <c r="E15" s="1"/>
    </row>
    <row r="16" spans="1:25" x14ac:dyDescent="0.35">
      <c r="C16" s="1"/>
      <c r="H16" t="s">
        <v>24</v>
      </c>
      <c r="N16" t="s">
        <v>25</v>
      </c>
    </row>
    <row r="17" spans="1:21" x14ac:dyDescent="0.35">
      <c r="A17" t="s">
        <v>10</v>
      </c>
      <c r="B17" s="7"/>
      <c r="C17" s="1"/>
      <c r="H17" t="s">
        <v>9</v>
      </c>
      <c r="N17" t="s">
        <v>26</v>
      </c>
      <c r="O17">
        <v>4</v>
      </c>
    </row>
    <row r="18" spans="1:21" x14ac:dyDescent="0.35">
      <c r="A18" t="s">
        <v>22</v>
      </c>
      <c r="C18" s="1"/>
      <c r="E18" t="s">
        <v>201</v>
      </c>
      <c r="G18" t="s">
        <v>200</v>
      </c>
      <c r="J18" t="s">
        <v>21</v>
      </c>
      <c r="N18" t="s">
        <v>199</v>
      </c>
      <c r="O18">
        <v>28</v>
      </c>
    </row>
    <row r="19" spans="1:21" x14ac:dyDescent="0.35">
      <c r="A19" t="s">
        <v>13</v>
      </c>
      <c r="C19" s="1"/>
      <c r="G19">
        <v>2000</v>
      </c>
      <c r="H19">
        <v>-880</v>
      </c>
      <c r="I19" s="1">
        <v>2</v>
      </c>
      <c r="J19" t="s">
        <v>49</v>
      </c>
      <c r="K19" s="7">
        <v>1000</v>
      </c>
      <c r="L19" t="s">
        <v>56</v>
      </c>
    </row>
    <row r="20" spans="1:21" x14ac:dyDescent="0.35">
      <c r="A20" t="s">
        <v>12</v>
      </c>
      <c r="C20" s="1"/>
      <c r="G20">
        <v>2000</v>
      </c>
      <c r="H20">
        <v>-640</v>
      </c>
      <c r="I20" s="1">
        <v>4</v>
      </c>
      <c r="J20" t="s">
        <v>50</v>
      </c>
      <c r="K20" s="7">
        <v>500</v>
      </c>
      <c r="L20" t="s">
        <v>55</v>
      </c>
    </row>
    <row r="21" spans="1:21" x14ac:dyDescent="0.35">
      <c r="G21">
        <v>1000</v>
      </c>
      <c r="H21">
        <v>-320</v>
      </c>
      <c r="I21" s="1">
        <v>4</v>
      </c>
      <c r="J21" t="s">
        <v>51</v>
      </c>
      <c r="K21" s="7">
        <v>250</v>
      </c>
      <c r="L21" t="s">
        <v>54</v>
      </c>
    </row>
    <row r="22" spans="1:21" x14ac:dyDescent="0.35">
      <c r="G22" s="7">
        <f>I22*K22</f>
        <v>3600</v>
      </c>
      <c r="I22" s="1">
        <v>24</v>
      </c>
      <c r="J22" t="s">
        <v>52</v>
      </c>
      <c r="K22" s="7">
        <v>150</v>
      </c>
      <c r="L22" t="s">
        <v>53</v>
      </c>
    </row>
    <row r="23" spans="1:21" x14ac:dyDescent="0.35">
      <c r="G23">
        <f>SUM(G19:G22)</f>
        <v>8600</v>
      </c>
      <c r="H23">
        <f>H19+H20+H21</f>
        <v>-1840</v>
      </c>
      <c r="J23" t="s">
        <v>57</v>
      </c>
      <c r="K23" s="7">
        <v>400</v>
      </c>
    </row>
    <row r="24" spans="1:21" x14ac:dyDescent="0.35">
      <c r="E24">
        <f>SUM(E19:E23)</f>
        <v>0</v>
      </c>
      <c r="H24" s="7">
        <f>G23+H23+K23</f>
        <v>7160</v>
      </c>
    </row>
    <row r="26" spans="1:21" ht="19" x14ac:dyDescent="0.35">
      <c r="B26" t="s">
        <v>205</v>
      </c>
      <c r="H26" s="10"/>
    </row>
    <row r="27" spans="1:21" x14ac:dyDescent="0.35">
      <c r="A27" s="35" t="s">
        <v>87</v>
      </c>
      <c r="L27" t="s">
        <v>77</v>
      </c>
      <c r="Q27" t="s">
        <v>289</v>
      </c>
    </row>
    <row r="28" spans="1:21" x14ac:dyDescent="0.35">
      <c r="A28" s="35" t="s">
        <v>88</v>
      </c>
      <c r="L28" t="s">
        <v>204</v>
      </c>
      <c r="N28" t="s">
        <v>72</v>
      </c>
      <c r="Q28" t="s">
        <v>73</v>
      </c>
      <c r="R28" t="s">
        <v>74</v>
      </c>
      <c r="T28" t="s">
        <v>75</v>
      </c>
      <c r="U28" t="s">
        <v>76</v>
      </c>
    </row>
    <row r="29" spans="1:21" x14ac:dyDescent="0.35">
      <c r="A29" s="35" t="s">
        <v>89</v>
      </c>
      <c r="L29" s="35" t="s">
        <v>87</v>
      </c>
      <c r="M29" s="35"/>
      <c r="N29" s="35" t="s">
        <v>97</v>
      </c>
      <c r="O29" s="35"/>
      <c r="Q29" s="35" t="s">
        <v>103</v>
      </c>
      <c r="R29" s="35" t="s">
        <v>107</v>
      </c>
      <c r="T29" s="35" t="s">
        <v>121</v>
      </c>
      <c r="U29" s="35" t="s">
        <v>125</v>
      </c>
    </row>
    <row r="30" spans="1:21" x14ac:dyDescent="0.35">
      <c r="A30" s="35" t="s">
        <v>90</v>
      </c>
      <c r="L30" s="35" t="s">
        <v>88</v>
      </c>
      <c r="M30" s="35"/>
      <c r="N30" s="35" t="s">
        <v>98</v>
      </c>
      <c r="O30" s="35"/>
      <c r="Q30" s="35" t="s">
        <v>104</v>
      </c>
      <c r="R30" s="35" t="s">
        <v>108</v>
      </c>
      <c r="T30" s="35" t="s">
        <v>122</v>
      </c>
      <c r="U30" s="35" t="s">
        <v>126</v>
      </c>
    </row>
    <row r="31" spans="1:21" x14ac:dyDescent="0.35">
      <c r="A31" s="35" t="s">
        <v>91</v>
      </c>
      <c r="L31" s="35" t="s">
        <v>89</v>
      </c>
      <c r="M31" s="35"/>
      <c r="N31" s="35" t="s">
        <v>99</v>
      </c>
      <c r="O31" s="35"/>
      <c r="Q31" s="35" t="s">
        <v>105</v>
      </c>
      <c r="R31" s="35" t="s">
        <v>109</v>
      </c>
      <c r="T31" t="s">
        <v>123</v>
      </c>
      <c r="U31" t="s">
        <v>124</v>
      </c>
    </row>
    <row r="32" spans="1:21" x14ac:dyDescent="0.35">
      <c r="A32" s="35" t="s">
        <v>92</v>
      </c>
      <c r="L32" s="35" t="s">
        <v>90</v>
      </c>
      <c r="M32" s="35"/>
      <c r="N32" s="35" t="s">
        <v>100</v>
      </c>
      <c r="O32" s="35"/>
      <c r="Q32" s="35" t="s">
        <v>106</v>
      </c>
      <c r="R32" s="35" t="s">
        <v>110</v>
      </c>
      <c r="T32" s="35" t="s">
        <v>127</v>
      </c>
      <c r="U32" s="35" t="s">
        <v>129</v>
      </c>
    </row>
    <row r="33" spans="8:25" x14ac:dyDescent="0.35">
      <c r="L33" s="35" t="s">
        <v>91</v>
      </c>
      <c r="M33" s="35"/>
      <c r="N33" s="35" t="s">
        <v>101</v>
      </c>
      <c r="O33" s="35"/>
      <c r="T33" s="35" t="s">
        <v>128</v>
      </c>
      <c r="U33" s="35" t="s">
        <v>130</v>
      </c>
    </row>
    <row r="34" spans="8:25" ht="19" x14ac:dyDescent="0.35">
      <c r="H34" s="10"/>
      <c r="L34" s="35" t="s">
        <v>92</v>
      </c>
      <c r="M34" s="35"/>
      <c r="N34" s="35" t="s">
        <v>102</v>
      </c>
      <c r="O34" s="35"/>
      <c r="Q34" t="s">
        <v>111</v>
      </c>
      <c r="R34" t="s">
        <v>112</v>
      </c>
    </row>
    <row r="35" spans="8:25" x14ac:dyDescent="0.35">
      <c r="Q35" s="35" t="s">
        <v>113</v>
      </c>
      <c r="R35" s="35" t="s">
        <v>120</v>
      </c>
    </row>
    <row r="36" spans="8:25" x14ac:dyDescent="0.35">
      <c r="Q36" s="35" t="s">
        <v>114</v>
      </c>
      <c r="R36" s="35" t="s">
        <v>119</v>
      </c>
    </row>
    <row r="37" spans="8:25" x14ac:dyDescent="0.35">
      <c r="Q37" s="35" t="s">
        <v>115</v>
      </c>
      <c r="R37" s="35" t="s">
        <v>118</v>
      </c>
    </row>
    <row r="38" spans="8:25" x14ac:dyDescent="0.35">
      <c r="Q38" s="35" t="s">
        <v>116</v>
      </c>
      <c r="R38" s="35" t="s">
        <v>117</v>
      </c>
    </row>
    <row r="40" spans="8:25" x14ac:dyDescent="0.35">
      <c r="L40" t="s">
        <v>78</v>
      </c>
    </row>
    <row r="41" spans="8:25" x14ac:dyDescent="0.35">
      <c r="L41" t="s">
        <v>71</v>
      </c>
      <c r="N41" t="s">
        <v>191</v>
      </c>
      <c r="Q41" t="s">
        <v>73</v>
      </c>
      <c r="R41" t="s">
        <v>74</v>
      </c>
      <c r="S41" t="s">
        <v>111</v>
      </c>
      <c r="T41" t="s">
        <v>112</v>
      </c>
      <c r="V41" s="35" t="s">
        <v>75</v>
      </c>
      <c r="W41" s="35" t="s">
        <v>76</v>
      </c>
      <c r="X41" s="35" t="s">
        <v>123</v>
      </c>
      <c r="Y41" s="35" t="s">
        <v>124</v>
      </c>
    </row>
    <row r="42" spans="8:25" ht="19" x14ac:dyDescent="0.35">
      <c r="H42" s="10"/>
      <c r="L42" s="35" t="s">
        <v>80</v>
      </c>
      <c r="M42" s="35" t="s">
        <v>93</v>
      </c>
      <c r="N42" s="35" t="s">
        <v>131</v>
      </c>
      <c r="O42" s="35" t="s">
        <v>137</v>
      </c>
      <c r="Q42" s="35" t="s">
        <v>143</v>
      </c>
      <c r="R42" s="35" t="s">
        <v>151</v>
      </c>
      <c r="S42" s="35" t="s">
        <v>159</v>
      </c>
      <c r="T42" s="35" t="s">
        <v>167</v>
      </c>
      <c r="V42" s="35" t="s">
        <v>175</v>
      </c>
      <c r="W42" s="35" t="s">
        <v>179</v>
      </c>
      <c r="X42" s="35" t="s">
        <v>183</v>
      </c>
      <c r="Y42" s="35" t="s">
        <v>187</v>
      </c>
    </row>
    <row r="43" spans="8:25" x14ac:dyDescent="0.35">
      <c r="L43" s="35" t="s">
        <v>81</v>
      </c>
      <c r="M43" s="35" t="s">
        <v>79</v>
      </c>
      <c r="N43" s="35" t="s">
        <v>132</v>
      </c>
      <c r="O43" s="35" t="s">
        <v>138</v>
      </c>
      <c r="Q43" s="35" t="s">
        <v>144</v>
      </c>
      <c r="R43" s="35" t="s">
        <v>152</v>
      </c>
      <c r="S43" s="35" t="s">
        <v>160</v>
      </c>
      <c r="T43" s="35" t="s">
        <v>168</v>
      </c>
      <c r="V43" s="35" t="s">
        <v>176</v>
      </c>
      <c r="W43" s="35" t="s">
        <v>180</v>
      </c>
      <c r="X43" s="35" t="s">
        <v>184</v>
      </c>
      <c r="Y43" s="35" t="s">
        <v>188</v>
      </c>
    </row>
    <row r="44" spans="8:25" x14ac:dyDescent="0.35">
      <c r="L44" s="35" t="s">
        <v>82</v>
      </c>
      <c r="M44" s="35" t="s">
        <v>83</v>
      </c>
      <c r="N44" s="35" t="s">
        <v>133</v>
      </c>
      <c r="O44" s="35" t="s">
        <v>139</v>
      </c>
      <c r="Q44" s="35" t="s">
        <v>145</v>
      </c>
      <c r="R44" s="35" t="s">
        <v>153</v>
      </c>
      <c r="S44" s="35" t="s">
        <v>161</v>
      </c>
      <c r="T44" s="35" t="s">
        <v>169</v>
      </c>
      <c r="V44" s="35" t="s">
        <v>177</v>
      </c>
      <c r="W44" s="35" t="s">
        <v>181</v>
      </c>
      <c r="X44" s="35" t="s">
        <v>185</v>
      </c>
      <c r="Y44" s="35" t="s">
        <v>189</v>
      </c>
    </row>
    <row r="45" spans="8:25" x14ac:dyDescent="0.35">
      <c r="L45" s="35" t="s">
        <v>94</v>
      </c>
      <c r="M45" s="35" t="s">
        <v>84</v>
      </c>
      <c r="N45" s="35" t="s">
        <v>134</v>
      </c>
      <c r="O45" s="35" t="s">
        <v>140</v>
      </c>
      <c r="Q45" s="35" t="s">
        <v>146</v>
      </c>
      <c r="R45" s="35" t="s">
        <v>154</v>
      </c>
      <c r="S45" s="35" t="s">
        <v>162</v>
      </c>
      <c r="T45" s="35" t="s">
        <v>170</v>
      </c>
      <c r="V45" s="35" t="s">
        <v>178</v>
      </c>
      <c r="W45" s="35" t="s">
        <v>182</v>
      </c>
      <c r="X45" s="35" t="s">
        <v>186</v>
      </c>
      <c r="Y45" s="35" t="s">
        <v>190</v>
      </c>
    </row>
    <row r="46" spans="8:25" x14ac:dyDescent="0.35">
      <c r="L46" s="35" t="s">
        <v>95</v>
      </c>
      <c r="M46" s="35" t="s">
        <v>85</v>
      </c>
      <c r="N46" s="35" t="s">
        <v>135</v>
      </c>
      <c r="O46" s="35" t="s">
        <v>141</v>
      </c>
      <c r="Q46" s="35" t="s">
        <v>147</v>
      </c>
      <c r="R46" s="35" t="s">
        <v>155</v>
      </c>
      <c r="S46" s="35" t="s">
        <v>163</v>
      </c>
      <c r="T46" s="35" t="s">
        <v>171</v>
      </c>
    </row>
    <row r="47" spans="8:25" x14ac:dyDescent="0.35">
      <c r="L47" s="35" t="s">
        <v>96</v>
      </c>
      <c r="M47" s="35" t="s">
        <v>86</v>
      </c>
      <c r="N47" s="35" t="s">
        <v>136</v>
      </c>
      <c r="O47" s="35" t="s">
        <v>142</v>
      </c>
      <c r="Q47" s="35" t="s">
        <v>148</v>
      </c>
      <c r="R47" s="35" t="s">
        <v>156</v>
      </c>
      <c r="S47" s="35" t="s">
        <v>164</v>
      </c>
      <c r="T47" s="35" t="s">
        <v>172</v>
      </c>
    </row>
    <row r="48" spans="8:25" x14ac:dyDescent="0.35">
      <c r="Q48" s="35" t="s">
        <v>149</v>
      </c>
      <c r="R48" s="35" t="s">
        <v>157</v>
      </c>
      <c r="S48" s="35" t="s">
        <v>165</v>
      </c>
      <c r="T48" s="35" t="s">
        <v>173</v>
      </c>
    </row>
    <row r="49" spans="10:20" x14ac:dyDescent="0.35">
      <c r="Q49" s="35" t="s">
        <v>150</v>
      </c>
      <c r="R49" s="35" t="s">
        <v>158</v>
      </c>
      <c r="S49" s="35" t="s">
        <v>166</v>
      </c>
      <c r="T49" s="35" t="s">
        <v>174</v>
      </c>
    </row>
    <row r="50" spans="10:20" ht="15.5" x14ac:dyDescent="0.35">
      <c r="J50" s="37" t="s">
        <v>58</v>
      </c>
    </row>
    <row r="51" spans="10:20" x14ac:dyDescent="0.35">
      <c r="J51" s="32" t="s">
        <v>63</v>
      </c>
      <c r="K51" s="35" t="s">
        <v>65</v>
      </c>
    </row>
    <row r="52" spans="10:20" x14ac:dyDescent="0.35">
      <c r="J52" s="29" t="s">
        <v>64</v>
      </c>
      <c r="K52" s="29" t="s">
        <v>206</v>
      </c>
    </row>
    <row r="53" spans="10:20" x14ac:dyDescent="0.35">
      <c r="J53" s="29" t="s">
        <v>66</v>
      </c>
      <c r="K53" s="29" t="s">
        <v>66</v>
      </c>
    </row>
    <row r="54" spans="10:20" x14ac:dyDescent="0.35">
      <c r="J54" s="30"/>
      <c r="K54" s="35"/>
    </row>
    <row r="55" spans="10:20" ht="16.5" x14ac:dyDescent="0.45">
      <c r="J55" s="33" t="s">
        <v>67</v>
      </c>
      <c r="K55" s="36">
        <v>44624</v>
      </c>
    </row>
    <row r="56" spans="10:20" x14ac:dyDescent="0.35">
      <c r="J56" s="32"/>
    </row>
    <row r="57" spans="10:20" ht="34.5" x14ac:dyDescent="0.35">
      <c r="J57" s="29" t="s">
        <v>68</v>
      </c>
    </row>
    <row r="58" spans="10:20" x14ac:dyDescent="0.35">
      <c r="J58" s="34"/>
    </row>
    <row r="59" spans="10:20" x14ac:dyDescent="0.35">
      <c r="J59" s="30"/>
    </row>
    <row r="60" spans="10:20" ht="15.5" x14ac:dyDescent="0.35">
      <c r="J60" s="31"/>
    </row>
    <row r="61" spans="10:20" x14ac:dyDescent="0.35">
      <c r="J61" s="24"/>
    </row>
    <row r="62" spans="10:20" x14ac:dyDescent="0.35">
      <c r="J62" s="25"/>
    </row>
    <row r="63" spans="10:20" x14ac:dyDescent="0.35">
      <c r="J63" s="27"/>
    </row>
    <row r="64" spans="10:20" ht="15.5" x14ac:dyDescent="0.35">
      <c r="J64" s="23"/>
    </row>
    <row r="65" spans="10:10" x14ac:dyDescent="0.35">
      <c r="J65" s="26"/>
    </row>
    <row r="66" spans="10:10" x14ac:dyDescent="0.35">
      <c r="J66" s="28"/>
    </row>
    <row r="67" spans="10:10" x14ac:dyDescent="0.35">
      <c r="J67" s="28"/>
    </row>
    <row r="68" spans="10:10" x14ac:dyDescent="0.35">
      <c r="J68" s="28"/>
    </row>
    <row r="69" spans="10:10" x14ac:dyDescent="0.35">
      <c r="J69" s="27"/>
    </row>
    <row r="70" spans="10:10" ht="15.5" x14ac:dyDescent="0.35">
      <c r="J70" s="33" t="s">
        <v>59</v>
      </c>
    </row>
    <row r="71" spans="10:10" x14ac:dyDescent="0.35">
      <c r="J71" s="32"/>
    </row>
    <row r="72" spans="10:10" ht="23" x14ac:dyDescent="0.35">
      <c r="J72" s="29" t="s">
        <v>60</v>
      </c>
    </row>
    <row r="73" spans="10:10" ht="23" x14ac:dyDescent="0.35">
      <c r="J73" s="29" t="s">
        <v>69</v>
      </c>
    </row>
    <row r="74" spans="10:10" ht="23" x14ac:dyDescent="0.35">
      <c r="J74" s="29" t="s">
        <v>70</v>
      </c>
    </row>
    <row r="75" spans="10:10" ht="34.5" x14ac:dyDescent="0.35">
      <c r="J75" s="29" t="s">
        <v>61</v>
      </c>
    </row>
    <row r="76" spans="10:10" ht="34.5" x14ac:dyDescent="0.35">
      <c r="J76" s="29" t="s">
        <v>62</v>
      </c>
    </row>
    <row r="78" spans="10:10" x14ac:dyDescent="0.35">
      <c r="J78" s="25"/>
    </row>
    <row r="79" spans="10:10" x14ac:dyDescent="0.35">
      <c r="J79" s="27"/>
    </row>
    <row r="80" spans="10:10" ht="15.5" x14ac:dyDescent="0.35">
      <c r="J80" s="23"/>
    </row>
    <row r="81" spans="10:10" x14ac:dyDescent="0.35">
      <c r="J81" s="24"/>
    </row>
    <row r="82" spans="10:10" x14ac:dyDescent="0.35">
      <c r="J82" s="25"/>
    </row>
    <row r="83" spans="10:10" x14ac:dyDescent="0.35">
      <c r="J83" s="25"/>
    </row>
    <row r="84" spans="10:10" x14ac:dyDescent="0.35">
      <c r="J84" s="25"/>
    </row>
    <row r="85" spans="10:10" x14ac:dyDescent="0.35">
      <c r="J85" s="25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8932B-BDF8-4CC7-BF18-A58B11DEC9C4}">
  <dimension ref="A1:Z76"/>
  <sheetViews>
    <sheetView topLeftCell="A32" workbookViewId="0">
      <selection activeCell="D17" sqref="D17"/>
    </sheetView>
  </sheetViews>
  <sheetFormatPr defaultRowHeight="14.5" x14ac:dyDescent="0.35"/>
  <cols>
    <col min="2" max="9" width="10.81640625" customWidth="1"/>
    <col min="15" max="15" width="8.7265625" customWidth="1"/>
  </cols>
  <sheetData>
    <row r="1" spans="1:26" ht="15" thickBot="1" x14ac:dyDescent="0.4">
      <c r="B1" t="s">
        <v>296</v>
      </c>
    </row>
    <row r="2" spans="1:26" ht="15" thickBot="1" x14ac:dyDescent="0.4">
      <c r="B2" s="2"/>
      <c r="C2" s="3"/>
      <c r="D2" s="3"/>
      <c r="E2" s="85"/>
      <c r="F2" s="3"/>
      <c r="G2" s="3"/>
      <c r="H2" s="3"/>
      <c r="I2" s="4"/>
      <c r="M2" t="s">
        <v>243</v>
      </c>
    </row>
    <row r="3" spans="1:26" ht="15" thickBot="1" x14ac:dyDescent="0.4">
      <c r="A3" t="s">
        <v>0</v>
      </c>
      <c r="B3" s="1" t="s">
        <v>1</v>
      </c>
      <c r="C3" s="1" t="s">
        <v>2</v>
      </c>
      <c r="D3" s="1" t="s">
        <v>3</v>
      </c>
      <c r="E3" s="78" t="s">
        <v>4</v>
      </c>
      <c r="F3" s="1" t="s">
        <v>5</v>
      </c>
      <c r="G3" s="1" t="s">
        <v>6</v>
      </c>
      <c r="H3" s="1" t="s">
        <v>7</v>
      </c>
      <c r="I3" s="1" t="s">
        <v>8</v>
      </c>
      <c r="M3" s="1"/>
      <c r="N3" s="1" t="s">
        <v>11</v>
      </c>
      <c r="O3" s="1" t="s">
        <v>213</v>
      </c>
      <c r="P3" s="1" t="s">
        <v>264</v>
      </c>
      <c r="S3" s="61" t="s">
        <v>235</v>
      </c>
      <c r="T3" s="61" t="s">
        <v>30</v>
      </c>
      <c r="U3" s="61" t="s">
        <v>262</v>
      </c>
      <c r="V3" s="90" t="s">
        <v>263</v>
      </c>
      <c r="W3" s="91">
        <v>0.48958333333333331</v>
      </c>
    </row>
    <row r="4" spans="1:26" ht="15" thickBot="1" x14ac:dyDescent="0.4">
      <c r="A4" t="s">
        <v>0</v>
      </c>
      <c r="B4" s="5">
        <v>1</v>
      </c>
      <c r="C4" s="6">
        <v>2</v>
      </c>
      <c r="D4" s="6">
        <v>3</v>
      </c>
      <c r="E4" s="78">
        <v>4</v>
      </c>
      <c r="F4" s="102">
        <v>5</v>
      </c>
      <c r="G4" s="1">
        <v>6</v>
      </c>
      <c r="H4" s="1">
        <v>7</v>
      </c>
      <c r="I4" s="78">
        <v>8</v>
      </c>
      <c r="M4" s="1" t="s">
        <v>224</v>
      </c>
      <c r="N4" s="1"/>
      <c r="O4" s="1"/>
      <c r="P4" s="1"/>
      <c r="S4" s="63" t="s">
        <v>33</v>
      </c>
      <c r="T4" s="63" t="s">
        <v>238</v>
      </c>
      <c r="U4" s="63" t="s">
        <v>35</v>
      </c>
      <c r="V4" s="92" t="s">
        <v>259</v>
      </c>
      <c r="W4" s="93">
        <v>0.5</v>
      </c>
    </row>
    <row r="5" spans="1:26" ht="15" thickBot="1" x14ac:dyDescent="0.4">
      <c r="A5" s="14">
        <v>0.38541666666666669</v>
      </c>
      <c r="B5" s="83" t="s">
        <v>28</v>
      </c>
      <c r="C5" s="83" t="s">
        <v>29</v>
      </c>
      <c r="D5" s="83" t="s">
        <v>34</v>
      </c>
      <c r="E5" s="98" t="s">
        <v>35</v>
      </c>
      <c r="F5" s="47"/>
      <c r="G5" s="47"/>
      <c r="H5" s="47"/>
      <c r="I5" s="47"/>
      <c r="J5" s="22"/>
      <c r="M5" s="1" t="s">
        <v>225</v>
      </c>
      <c r="N5" s="1"/>
      <c r="O5" s="1"/>
      <c r="P5" s="1"/>
      <c r="S5" s="61" t="s">
        <v>31</v>
      </c>
      <c r="T5" s="61" t="s">
        <v>231</v>
      </c>
      <c r="U5" s="61" t="s">
        <v>37</v>
      </c>
      <c r="V5" s="90" t="s">
        <v>260</v>
      </c>
      <c r="W5" s="91">
        <v>0.51041666666666663</v>
      </c>
    </row>
    <row r="6" spans="1:26" ht="15" thickBot="1" x14ac:dyDescent="0.4">
      <c r="A6" s="14">
        <v>0.39583333333333331</v>
      </c>
      <c r="B6" s="84" t="s">
        <v>31</v>
      </c>
      <c r="C6" s="84" t="s">
        <v>30</v>
      </c>
      <c r="D6" s="84" t="s">
        <v>38</v>
      </c>
      <c r="E6" s="98" t="s">
        <v>37</v>
      </c>
      <c r="F6" s="47"/>
      <c r="G6" s="47"/>
      <c r="H6" s="47"/>
      <c r="I6" s="47"/>
      <c r="J6" s="22"/>
      <c r="M6" s="1" t="s">
        <v>226</v>
      </c>
      <c r="N6" s="1"/>
      <c r="O6" s="1"/>
      <c r="P6" s="1"/>
      <c r="S6" s="63" t="s">
        <v>32</v>
      </c>
      <c r="T6" s="63" t="s">
        <v>234</v>
      </c>
      <c r="U6" s="63" t="s">
        <v>250</v>
      </c>
      <c r="V6" s="92" t="s">
        <v>261</v>
      </c>
      <c r="W6" s="93">
        <v>0.52083333333333337</v>
      </c>
    </row>
    <row r="7" spans="1:26" ht="15" thickBot="1" x14ac:dyDescent="0.4">
      <c r="A7" s="14">
        <v>0.40625</v>
      </c>
      <c r="B7" s="83" t="s">
        <v>32</v>
      </c>
      <c r="C7" s="83" t="s">
        <v>33</v>
      </c>
      <c r="D7" s="83" t="s">
        <v>277</v>
      </c>
      <c r="E7" s="98" t="s">
        <v>36</v>
      </c>
      <c r="F7" s="47"/>
      <c r="G7" s="47"/>
      <c r="H7" s="47"/>
      <c r="I7" s="47"/>
      <c r="J7" s="22"/>
      <c r="M7" s="1" t="s">
        <v>227</v>
      </c>
      <c r="N7" s="1"/>
      <c r="O7" s="1"/>
      <c r="P7" s="1"/>
      <c r="S7" s="94" t="s">
        <v>28</v>
      </c>
      <c r="T7" s="94" t="s">
        <v>29</v>
      </c>
      <c r="U7" s="94" t="s">
        <v>36</v>
      </c>
      <c r="V7" s="95" t="s">
        <v>241</v>
      </c>
      <c r="W7" s="91">
        <v>0.53125</v>
      </c>
    </row>
    <row r="8" spans="1:26" x14ac:dyDescent="0.35">
      <c r="A8" s="14">
        <v>0.41666666666666669</v>
      </c>
      <c r="B8" s="72" t="s">
        <v>28</v>
      </c>
      <c r="C8" s="52" t="s">
        <v>29</v>
      </c>
      <c r="D8" s="86" t="s">
        <v>34</v>
      </c>
      <c r="E8" s="99" t="s">
        <v>35</v>
      </c>
      <c r="F8" s="47"/>
      <c r="G8" s="47"/>
      <c r="H8" s="47"/>
      <c r="I8" s="47"/>
      <c r="J8" s="22"/>
      <c r="M8" s="1" t="s">
        <v>229</v>
      </c>
      <c r="N8" s="1"/>
      <c r="O8" s="1"/>
      <c r="P8" s="1"/>
      <c r="S8" s="63"/>
      <c r="T8" s="63"/>
      <c r="U8" s="63"/>
      <c r="V8" s="63"/>
      <c r="W8" s="93">
        <v>4.1666666666666664E-2</v>
      </c>
    </row>
    <row r="9" spans="1:26" x14ac:dyDescent="0.35">
      <c r="A9" s="14">
        <v>0.42708333333333331</v>
      </c>
      <c r="B9" s="73" t="s">
        <v>31</v>
      </c>
      <c r="C9" s="89" t="s">
        <v>30</v>
      </c>
      <c r="D9" s="87" t="s">
        <v>38</v>
      </c>
      <c r="E9" s="100" t="s">
        <v>37</v>
      </c>
      <c r="F9" s="47"/>
      <c r="G9" s="47"/>
      <c r="H9" s="47"/>
      <c r="I9" s="47"/>
      <c r="J9" s="22"/>
      <c r="M9" s="1"/>
      <c r="N9" s="1" t="s">
        <v>265</v>
      </c>
      <c r="O9" s="1" t="s">
        <v>213</v>
      </c>
      <c r="P9" s="1" t="s">
        <v>264</v>
      </c>
      <c r="S9" s="61"/>
      <c r="T9" s="61"/>
      <c r="U9" s="61"/>
      <c r="V9" s="90"/>
      <c r="W9" s="96"/>
    </row>
    <row r="10" spans="1:26" ht="15" thickBot="1" x14ac:dyDescent="0.4">
      <c r="A10" s="14">
        <v>0.4375</v>
      </c>
      <c r="B10" s="74" t="s">
        <v>32</v>
      </c>
      <c r="C10" s="57" t="s">
        <v>33</v>
      </c>
      <c r="D10" s="88" t="s">
        <v>277</v>
      </c>
      <c r="E10" s="101" t="s">
        <v>36</v>
      </c>
      <c r="F10" s="47"/>
      <c r="G10" s="47"/>
      <c r="H10" s="47"/>
      <c r="I10" s="47"/>
      <c r="J10" s="22"/>
      <c r="M10" s="1" t="s">
        <v>230</v>
      </c>
      <c r="N10" s="1"/>
      <c r="O10" s="1"/>
      <c r="P10" s="1"/>
    </row>
    <row r="11" spans="1:26" x14ac:dyDescent="0.35">
      <c r="A11" s="14">
        <v>0.44791666666666669</v>
      </c>
      <c r="B11" s="82"/>
      <c r="C11" s="1"/>
      <c r="D11" s="1"/>
      <c r="E11" s="78"/>
      <c r="F11" s="80"/>
      <c r="G11" s="1"/>
      <c r="H11" s="1"/>
      <c r="I11" s="78"/>
      <c r="M11" s="1" t="s">
        <v>246</v>
      </c>
      <c r="N11" s="1"/>
      <c r="O11" s="1"/>
      <c r="P11" s="1"/>
    </row>
    <row r="12" spans="1:26" x14ac:dyDescent="0.35">
      <c r="A12" s="14">
        <v>0.45833333333333331</v>
      </c>
      <c r="B12" s="80"/>
      <c r="C12" s="1"/>
      <c r="D12" s="61"/>
      <c r="E12" s="20"/>
      <c r="F12" s="81"/>
      <c r="G12" s="14"/>
      <c r="I12" s="20"/>
      <c r="J12" s="22"/>
      <c r="M12" s="1" t="s">
        <v>247</v>
      </c>
      <c r="N12" s="1"/>
      <c r="O12" s="1"/>
      <c r="P12" s="1"/>
    </row>
    <row r="13" spans="1:26" x14ac:dyDescent="0.35">
      <c r="A13" s="14">
        <v>0.46875</v>
      </c>
      <c r="B13" s="81"/>
      <c r="C13" s="1"/>
      <c r="E13" s="20"/>
      <c r="F13" s="81"/>
      <c r="G13" s="14"/>
      <c r="I13" s="20"/>
      <c r="J13" s="22"/>
      <c r="M13" s="1" t="s">
        <v>248</v>
      </c>
      <c r="N13" s="1"/>
      <c r="O13" s="1"/>
      <c r="P13" s="1"/>
    </row>
    <row r="14" spans="1:26" x14ac:dyDescent="0.35">
      <c r="A14" s="14">
        <v>0.47916666666666669</v>
      </c>
      <c r="B14" s="81"/>
      <c r="C14" s="1"/>
      <c r="E14" s="20"/>
      <c r="F14" s="81"/>
      <c r="G14" s="14"/>
      <c r="I14" s="20"/>
      <c r="J14" s="22"/>
      <c r="M14" s="1" t="s">
        <v>258</v>
      </c>
      <c r="N14" s="1"/>
      <c r="O14" s="1"/>
      <c r="P14" s="1"/>
    </row>
    <row r="15" spans="1:26" x14ac:dyDescent="0.35">
      <c r="A15" s="14">
        <v>0.48958333333333331</v>
      </c>
      <c r="B15" s="81"/>
      <c r="C15" s="1"/>
      <c r="E15" s="20"/>
      <c r="F15" s="81"/>
      <c r="G15" s="14"/>
      <c r="H15" s="1"/>
      <c r="I15" s="78"/>
      <c r="J15" s="22"/>
    </row>
    <row r="16" spans="1:26" x14ac:dyDescent="0.35">
      <c r="A16" s="14">
        <v>0.5</v>
      </c>
      <c r="B16" s="80"/>
      <c r="C16" s="1"/>
      <c r="E16" s="20"/>
      <c r="F16" s="81"/>
      <c r="G16" s="14"/>
      <c r="H16" s="97"/>
      <c r="I16" s="103"/>
      <c r="J16" s="22"/>
      <c r="K16" s="14"/>
      <c r="W16" s="1" t="s">
        <v>12</v>
      </c>
      <c r="X16" s="1" t="s">
        <v>11</v>
      </c>
      <c r="Y16" s="1" t="s">
        <v>213</v>
      </c>
      <c r="Z16" s="1" t="s">
        <v>264</v>
      </c>
    </row>
    <row r="17" spans="1:23" x14ac:dyDescent="0.35">
      <c r="A17" s="14">
        <v>0.51041666666666663</v>
      </c>
      <c r="B17" s="80"/>
      <c r="C17" s="1"/>
      <c r="E17" s="20"/>
      <c r="F17" s="81"/>
      <c r="G17" s="14"/>
      <c r="H17" s="1"/>
      <c r="I17" s="78"/>
      <c r="J17" s="22"/>
      <c r="K17" s="14"/>
      <c r="W17" s="1" t="s">
        <v>224</v>
      </c>
    </row>
    <row r="18" spans="1:23" x14ac:dyDescent="0.35">
      <c r="A18" s="14">
        <v>0.52083333333333337</v>
      </c>
      <c r="E18" s="20"/>
      <c r="F18" s="81"/>
      <c r="G18" s="14"/>
      <c r="H18" s="97"/>
      <c r="I18" s="103"/>
      <c r="K18" s="1"/>
      <c r="W18" s="1" t="s">
        <v>225</v>
      </c>
    </row>
    <row r="19" spans="1:23" x14ac:dyDescent="0.35">
      <c r="A19" s="14">
        <v>0.53125</v>
      </c>
      <c r="E19" s="20"/>
      <c r="F19" s="81"/>
      <c r="I19" s="20"/>
      <c r="K19" s="1"/>
      <c r="W19" s="1" t="s">
        <v>226</v>
      </c>
    </row>
    <row r="20" spans="1:23" x14ac:dyDescent="0.35">
      <c r="A20" s="22">
        <v>4.1666666666666664E-2</v>
      </c>
      <c r="E20" s="20"/>
      <c r="F20" s="81"/>
      <c r="I20" s="20"/>
      <c r="K20" s="1"/>
      <c r="L20" s="1"/>
      <c r="R20" t="s">
        <v>228</v>
      </c>
      <c r="W20" s="1" t="s">
        <v>227</v>
      </c>
    </row>
    <row r="21" spans="1:23" x14ac:dyDescent="0.35">
      <c r="A21" s="22">
        <v>5.2083333333333336E-2</v>
      </c>
      <c r="E21" s="20"/>
      <c r="F21" s="81"/>
      <c r="I21" s="20"/>
      <c r="L21" s="22">
        <v>0.375</v>
      </c>
      <c r="M21" s="22">
        <v>0.41666666666666669</v>
      </c>
      <c r="N21" s="22">
        <v>0.42708333333333331</v>
      </c>
      <c r="R21" t="s">
        <v>46</v>
      </c>
      <c r="W21" s="1" t="s">
        <v>229</v>
      </c>
    </row>
    <row r="22" spans="1:23" x14ac:dyDescent="0.35">
      <c r="A22" s="22">
        <v>6.25E-2</v>
      </c>
      <c r="E22" s="20"/>
      <c r="F22" s="81"/>
      <c r="I22" s="20"/>
      <c r="K22" s="75" t="s">
        <v>278</v>
      </c>
      <c r="L22" s="16"/>
      <c r="Q22" s="22"/>
      <c r="R22" s="14">
        <v>4.1666666666666664E-2</v>
      </c>
      <c r="S22" s="14">
        <v>5.2083333333333336E-2</v>
      </c>
      <c r="T22" s="22">
        <v>6.25E-2</v>
      </c>
      <c r="W22" s="1" t="s">
        <v>230</v>
      </c>
    </row>
    <row r="23" spans="1:23" x14ac:dyDescent="0.35">
      <c r="A23" s="22">
        <v>7.2916666666666671E-2</v>
      </c>
      <c r="E23" s="20"/>
      <c r="F23" s="81"/>
      <c r="I23" s="20"/>
      <c r="L23" s="17"/>
      <c r="M23" s="16"/>
      <c r="W23" s="1" t="s">
        <v>246</v>
      </c>
    </row>
    <row r="24" spans="1:23" x14ac:dyDescent="0.35">
      <c r="A24" s="22">
        <v>8.3333333333333329E-2</v>
      </c>
      <c r="E24" s="20"/>
      <c r="F24" s="81"/>
      <c r="I24" s="20"/>
      <c r="K24" t="s">
        <v>283</v>
      </c>
      <c r="L24" s="18"/>
      <c r="M24" s="17"/>
      <c r="Q24" t="s">
        <v>266</v>
      </c>
      <c r="R24" s="16"/>
    </row>
    <row r="25" spans="1:23" x14ac:dyDescent="0.35">
      <c r="A25" s="22">
        <v>9.375E-2</v>
      </c>
      <c r="E25" s="20"/>
      <c r="F25" s="81"/>
      <c r="I25" s="20"/>
      <c r="M25" s="20"/>
      <c r="N25" s="19"/>
      <c r="Q25" t="s">
        <v>42</v>
      </c>
      <c r="R25" s="20"/>
      <c r="S25" s="19"/>
    </row>
    <row r="26" spans="1:23" x14ac:dyDescent="0.35">
      <c r="A26" s="22">
        <v>0.10416666666666667</v>
      </c>
      <c r="E26" s="20"/>
      <c r="F26" s="81"/>
      <c r="I26" s="20"/>
      <c r="K26" t="s">
        <v>282</v>
      </c>
      <c r="L26" s="16"/>
      <c r="M26" s="20"/>
      <c r="N26" s="17"/>
      <c r="Q26" t="s">
        <v>267</v>
      </c>
      <c r="R26" s="18"/>
      <c r="S26" s="66"/>
    </row>
    <row r="27" spans="1:23" x14ac:dyDescent="0.35">
      <c r="A27" s="22">
        <v>0.11458333333333333</v>
      </c>
      <c r="E27" s="20"/>
      <c r="F27" s="81"/>
      <c r="I27" s="20"/>
      <c r="L27" s="17"/>
      <c r="M27" s="21"/>
      <c r="N27" s="20"/>
      <c r="S27" s="20" t="s">
        <v>44</v>
      </c>
      <c r="T27" s="19"/>
    </row>
    <row r="28" spans="1:23" x14ac:dyDescent="0.35">
      <c r="A28" s="22">
        <v>0.125</v>
      </c>
      <c r="E28" s="20"/>
      <c r="F28" s="81"/>
      <c r="I28" s="20"/>
      <c r="K28" t="s">
        <v>281</v>
      </c>
      <c r="L28" s="18"/>
      <c r="N28" s="20"/>
      <c r="Q28" t="s">
        <v>272</v>
      </c>
      <c r="R28" s="16"/>
      <c r="T28" s="42"/>
    </row>
    <row r="29" spans="1:23" x14ac:dyDescent="0.35">
      <c r="A29" s="22">
        <v>0.13541666666666666</v>
      </c>
      <c r="E29" s="20"/>
      <c r="F29" s="81"/>
      <c r="I29" s="20"/>
      <c r="N29" s="20"/>
      <c r="O29" s="19"/>
      <c r="P29" s="16"/>
      <c r="Q29" t="s">
        <v>43</v>
      </c>
      <c r="R29" s="17"/>
      <c r="S29" s="21"/>
      <c r="T29" s="20"/>
    </row>
    <row r="30" spans="1:23" x14ac:dyDescent="0.35">
      <c r="A30" s="22">
        <v>0.14583333333333334</v>
      </c>
      <c r="E30" s="20"/>
      <c r="F30" s="81"/>
      <c r="I30" s="20"/>
      <c r="K30" t="s">
        <v>280</v>
      </c>
      <c r="L30" s="16"/>
      <c r="N30" s="20"/>
      <c r="Q30" t="s">
        <v>271</v>
      </c>
      <c r="R30" s="18"/>
      <c r="U30" s="19"/>
      <c r="V30" s="16"/>
    </row>
    <row r="31" spans="1:23" x14ac:dyDescent="0.35">
      <c r="A31" s="22">
        <v>0.15625</v>
      </c>
      <c r="E31" s="20"/>
      <c r="F31" s="81"/>
      <c r="I31" s="20"/>
      <c r="L31" s="17"/>
      <c r="M31" s="19"/>
      <c r="N31" s="20"/>
      <c r="T31" s="20" t="s">
        <v>44</v>
      </c>
      <c r="U31" t="s">
        <v>41</v>
      </c>
    </row>
    <row r="32" spans="1:23" x14ac:dyDescent="0.35">
      <c r="A32" s="76">
        <v>0.16666666666666666</v>
      </c>
      <c r="B32" s="77" t="s">
        <v>297</v>
      </c>
      <c r="C32" s="77"/>
      <c r="D32" s="77"/>
      <c r="E32" s="79"/>
      <c r="F32" s="104"/>
      <c r="G32" s="77"/>
      <c r="H32" s="77"/>
      <c r="I32" s="79"/>
      <c r="K32" t="s">
        <v>284</v>
      </c>
      <c r="L32" s="18"/>
      <c r="M32" s="17"/>
      <c r="N32" s="20"/>
      <c r="Q32" t="s">
        <v>273</v>
      </c>
      <c r="R32" s="16"/>
      <c r="T32" s="20"/>
    </row>
    <row r="33" spans="11:26" x14ac:dyDescent="0.35">
      <c r="M33" s="20"/>
      <c r="N33" s="21"/>
      <c r="Q33" t="s">
        <v>44</v>
      </c>
      <c r="R33" s="17"/>
      <c r="S33" s="19"/>
      <c r="T33" s="20"/>
      <c r="W33" t="s">
        <v>9</v>
      </c>
      <c r="X33" t="s">
        <v>11</v>
      </c>
      <c r="Y33" t="s">
        <v>213</v>
      </c>
      <c r="Z33" t="s">
        <v>264</v>
      </c>
    </row>
    <row r="34" spans="11:26" x14ac:dyDescent="0.35">
      <c r="K34" t="s">
        <v>285</v>
      </c>
      <c r="L34" s="16"/>
      <c r="M34" s="20"/>
      <c r="Q34" t="s">
        <v>270</v>
      </c>
      <c r="R34" s="18"/>
      <c r="S34" s="17"/>
      <c r="T34" s="21"/>
      <c r="W34" t="s">
        <v>224</v>
      </c>
    </row>
    <row r="35" spans="11:26" x14ac:dyDescent="0.35">
      <c r="L35" s="17"/>
      <c r="M35" s="21"/>
      <c r="S35" s="20" t="s">
        <v>45</v>
      </c>
      <c r="W35" t="s">
        <v>225</v>
      </c>
    </row>
    <row r="36" spans="11:26" x14ac:dyDescent="0.35">
      <c r="K36" t="s">
        <v>279</v>
      </c>
      <c r="L36" s="18"/>
      <c r="Q36" t="s">
        <v>269</v>
      </c>
      <c r="R36" s="16"/>
      <c r="S36" s="20"/>
      <c r="W36" t="s">
        <v>226</v>
      </c>
    </row>
    <row r="37" spans="11:26" x14ac:dyDescent="0.35">
      <c r="Q37" t="s">
        <v>45</v>
      </c>
      <c r="R37" s="17"/>
      <c r="S37" s="21"/>
      <c r="W37" t="s">
        <v>227</v>
      </c>
    </row>
    <row r="38" spans="11:26" x14ac:dyDescent="0.35">
      <c r="Q38" t="s">
        <v>268</v>
      </c>
      <c r="R38" s="18"/>
      <c r="X38" t="s">
        <v>11</v>
      </c>
      <c r="Y38" t="s">
        <v>213</v>
      </c>
      <c r="Z38" t="s">
        <v>264</v>
      </c>
    </row>
    <row r="39" spans="11:26" x14ac:dyDescent="0.35">
      <c r="W39" t="s">
        <v>229</v>
      </c>
    </row>
    <row r="40" spans="11:26" x14ac:dyDescent="0.35">
      <c r="W40" t="s">
        <v>230</v>
      </c>
    </row>
    <row r="41" spans="11:26" x14ac:dyDescent="0.35">
      <c r="L41" t="s">
        <v>257</v>
      </c>
      <c r="W41" t="s">
        <v>246</v>
      </c>
    </row>
    <row r="42" spans="11:26" x14ac:dyDescent="0.35">
      <c r="L42" s="22">
        <v>0.47916666666666669</v>
      </c>
      <c r="M42" s="22">
        <v>0.48958333333333331</v>
      </c>
      <c r="N42" s="22">
        <v>0.5</v>
      </c>
      <c r="S42" s="22"/>
      <c r="T42" s="22"/>
      <c r="W42" t="s">
        <v>247</v>
      </c>
    </row>
    <row r="44" spans="11:26" x14ac:dyDescent="0.35">
      <c r="L44">
        <v>1</v>
      </c>
      <c r="M44" s="16"/>
    </row>
    <row r="45" spans="11:26" x14ac:dyDescent="0.35">
      <c r="M45" s="17"/>
    </row>
    <row r="46" spans="11:26" x14ac:dyDescent="0.35">
      <c r="M46" s="20"/>
      <c r="N46" s="19"/>
    </row>
    <row r="47" spans="11:26" x14ac:dyDescent="0.35">
      <c r="K47">
        <v>4</v>
      </c>
      <c r="L47" s="16"/>
      <c r="M47" s="20"/>
      <c r="N47" s="17"/>
    </row>
    <row r="48" spans="11:26" x14ac:dyDescent="0.35">
      <c r="L48" s="17"/>
      <c r="M48" s="21"/>
      <c r="N48" s="20"/>
    </row>
    <row r="49" spans="2:18" x14ac:dyDescent="0.35">
      <c r="K49">
        <v>7</v>
      </c>
      <c r="L49" s="18"/>
      <c r="N49" s="20"/>
    </row>
    <row r="50" spans="2:18" x14ac:dyDescent="0.35">
      <c r="N50" s="20"/>
      <c r="O50" s="19"/>
      <c r="P50" s="16"/>
      <c r="R50" s="22"/>
    </row>
    <row r="51" spans="2:18" x14ac:dyDescent="0.35">
      <c r="K51">
        <v>3</v>
      </c>
      <c r="L51" s="16"/>
      <c r="N51" s="20"/>
    </row>
    <row r="52" spans="2:18" x14ac:dyDescent="0.35">
      <c r="L52" s="17"/>
      <c r="M52" s="19"/>
      <c r="N52" s="20"/>
    </row>
    <row r="53" spans="2:18" x14ac:dyDescent="0.35">
      <c r="K53">
        <v>5</v>
      </c>
      <c r="L53" s="18"/>
      <c r="M53" s="17"/>
      <c r="N53" s="20"/>
    </row>
    <row r="54" spans="2:18" x14ac:dyDescent="0.35">
      <c r="M54" s="20"/>
      <c r="N54" s="21"/>
    </row>
    <row r="55" spans="2:18" x14ac:dyDescent="0.35">
      <c r="K55">
        <v>6</v>
      </c>
      <c r="L55" s="16"/>
      <c r="M55" s="20"/>
    </row>
    <row r="56" spans="2:18" x14ac:dyDescent="0.35">
      <c r="L56" s="17"/>
      <c r="M56" s="21"/>
    </row>
    <row r="57" spans="2:18" x14ac:dyDescent="0.35">
      <c r="K57">
        <v>2</v>
      </c>
      <c r="L57" s="18"/>
    </row>
    <row r="64" spans="2:18" x14ac:dyDescent="0.35">
      <c r="B64" s="22"/>
      <c r="C64" s="22"/>
      <c r="D64" s="22"/>
      <c r="H64" s="22"/>
      <c r="I64" s="22"/>
    </row>
    <row r="65" spans="2:8" x14ac:dyDescent="0.35">
      <c r="H65" s="22"/>
    </row>
    <row r="68" spans="2:8" x14ac:dyDescent="0.35">
      <c r="B68" s="59"/>
    </row>
    <row r="69" spans="2:8" ht="19" x14ac:dyDescent="0.35">
      <c r="B69" s="59"/>
      <c r="F69" s="11"/>
    </row>
    <row r="70" spans="2:8" ht="19" x14ac:dyDescent="0.35">
      <c r="B70" s="59"/>
      <c r="F70" s="11"/>
    </row>
    <row r="71" spans="2:8" ht="19" x14ac:dyDescent="0.35">
      <c r="B71" s="59"/>
      <c r="F71" s="11"/>
    </row>
    <row r="72" spans="2:8" ht="19" x14ac:dyDescent="0.35">
      <c r="B72" s="59"/>
      <c r="F72" s="11"/>
    </row>
    <row r="73" spans="2:8" ht="19" x14ac:dyDescent="0.35">
      <c r="B73" s="59"/>
      <c r="F73" s="11"/>
    </row>
    <row r="74" spans="2:8" ht="19" x14ac:dyDescent="0.35">
      <c r="B74" s="59"/>
      <c r="F74" s="11"/>
    </row>
    <row r="75" spans="2:8" ht="19" x14ac:dyDescent="0.35">
      <c r="B75" s="59"/>
      <c r="F75" s="11"/>
    </row>
    <row r="76" spans="2:8" x14ac:dyDescent="0.35">
      <c r="B76" s="59"/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5D908-4742-4481-8AAA-DFF008A8B67F}">
  <dimension ref="A1:U87"/>
  <sheetViews>
    <sheetView topLeftCell="E1" workbookViewId="0">
      <selection activeCell="S13" sqref="S13"/>
    </sheetView>
  </sheetViews>
  <sheetFormatPr defaultRowHeight="14.5" x14ac:dyDescent="0.35"/>
  <cols>
    <col min="2" max="2" width="17.453125" customWidth="1"/>
    <col min="7" max="7" width="19.54296875" customWidth="1"/>
  </cols>
  <sheetData>
    <row r="1" spans="1:21" ht="15" thickBot="1" x14ac:dyDescent="0.4">
      <c r="B1" s="2" t="s">
        <v>287</v>
      </c>
      <c r="C1" s="3"/>
      <c r="D1" s="3"/>
      <c r="E1" s="4"/>
      <c r="F1" s="12"/>
      <c r="G1" s="2" t="s">
        <v>286</v>
      </c>
      <c r="H1" s="3"/>
      <c r="I1" s="3"/>
      <c r="J1" s="4"/>
    </row>
    <row r="2" spans="1:21" ht="15" thickBot="1" x14ac:dyDescent="0.4">
      <c r="B2" s="48" t="s">
        <v>218</v>
      </c>
      <c r="C2" s="49" t="s">
        <v>219</v>
      </c>
      <c r="D2" s="49" t="s">
        <v>220</v>
      </c>
      <c r="E2" s="50" t="s">
        <v>221</v>
      </c>
      <c r="F2" s="45"/>
      <c r="G2" s="48" t="s">
        <v>218</v>
      </c>
      <c r="H2" s="49" t="s">
        <v>219</v>
      </c>
      <c r="I2" s="49" t="s">
        <v>220</v>
      </c>
      <c r="J2" s="50" t="s">
        <v>221</v>
      </c>
      <c r="M2" t="s">
        <v>274</v>
      </c>
    </row>
    <row r="3" spans="1:21" x14ac:dyDescent="0.35">
      <c r="B3" s="51"/>
      <c r="C3" s="52"/>
      <c r="D3" s="52"/>
      <c r="E3" s="53" t="s">
        <v>224</v>
      </c>
      <c r="F3" s="45"/>
      <c r="G3" s="51"/>
      <c r="H3" s="52"/>
      <c r="I3" s="52"/>
      <c r="J3" s="53" t="s">
        <v>224</v>
      </c>
      <c r="O3" t="s">
        <v>28</v>
      </c>
      <c r="P3" t="s">
        <v>256</v>
      </c>
      <c r="Q3" t="s">
        <v>36</v>
      </c>
      <c r="R3" t="s">
        <v>38</v>
      </c>
      <c r="S3" t="s">
        <v>231</v>
      </c>
      <c r="T3" t="s">
        <v>235</v>
      </c>
      <c r="U3" t="s">
        <v>253</v>
      </c>
    </row>
    <row r="4" spans="1:21" x14ac:dyDescent="0.35">
      <c r="B4" s="54"/>
      <c r="C4" s="47"/>
      <c r="D4" s="47"/>
      <c r="E4" s="55"/>
      <c r="F4" s="45"/>
      <c r="G4" s="54"/>
      <c r="H4" s="47"/>
      <c r="I4" s="47"/>
      <c r="J4" s="55"/>
      <c r="O4" t="s">
        <v>29</v>
      </c>
      <c r="P4" t="s">
        <v>33</v>
      </c>
      <c r="Q4" t="s">
        <v>31</v>
      </c>
      <c r="R4" t="s">
        <v>32</v>
      </c>
      <c r="S4" t="s">
        <v>237</v>
      </c>
      <c r="T4" t="s">
        <v>233</v>
      </c>
      <c r="U4" t="s">
        <v>234</v>
      </c>
    </row>
    <row r="5" spans="1:21" x14ac:dyDescent="0.35">
      <c r="B5" s="54"/>
      <c r="C5" s="47"/>
      <c r="D5" s="47"/>
      <c r="E5" s="55" t="s">
        <v>225</v>
      </c>
      <c r="F5" s="45"/>
      <c r="H5" s="1"/>
      <c r="J5" s="1" t="s">
        <v>225</v>
      </c>
      <c r="O5" t="s">
        <v>34</v>
      </c>
      <c r="P5" t="s">
        <v>238</v>
      </c>
      <c r="Q5" t="s">
        <v>30</v>
      </c>
      <c r="R5" t="s">
        <v>236</v>
      </c>
      <c r="S5" t="s">
        <v>254</v>
      </c>
      <c r="T5" t="s">
        <v>251</v>
      </c>
      <c r="U5" t="s">
        <v>232</v>
      </c>
    </row>
    <row r="6" spans="1:21" x14ac:dyDescent="0.35">
      <c r="B6" s="54"/>
      <c r="C6" s="47"/>
      <c r="D6" s="47"/>
      <c r="E6" s="55"/>
      <c r="F6" s="45"/>
      <c r="G6" s="54"/>
      <c r="H6" s="47"/>
      <c r="I6" s="47"/>
      <c r="J6" s="55"/>
    </row>
    <row r="7" spans="1:21" x14ac:dyDescent="0.35">
      <c r="A7" s="20"/>
      <c r="B7" s="35"/>
      <c r="C7" s="64"/>
      <c r="D7" s="1"/>
      <c r="E7" s="55" t="s">
        <v>226</v>
      </c>
      <c r="F7" s="45"/>
      <c r="H7" s="1"/>
      <c r="J7" s="55" t="s">
        <v>226</v>
      </c>
    </row>
    <row r="8" spans="1:21" x14ac:dyDescent="0.35">
      <c r="B8" s="54"/>
      <c r="C8" s="47"/>
      <c r="D8" s="47"/>
      <c r="E8" s="55"/>
      <c r="F8" s="45"/>
      <c r="G8" s="54"/>
      <c r="H8" s="47"/>
      <c r="I8" s="47"/>
      <c r="J8" s="55"/>
      <c r="M8" t="s">
        <v>275</v>
      </c>
    </row>
    <row r="9" spans="1:21" x14ac:dyDescent="0.35">
      <c r="B9" s="65"/>
      <c r="C9" s="47"/>
      <c r="D9" s="47"/>
      <c r="E9" s="55" t="s">
        <v>227</v>
      </c>
      <c r="F9" s="45"/>
      <c r="G9" s="54"/>
      <c r="H9" s="47"/>
      <c r="I9" s="47"/>
      <c r="J9" s="55" t="s">
        <v>227</v>
      </c>
      <c r="N9" s="60" t="s">
        <v>28</v>
      </c>
      <c r="O9" s="61" t="s">
        <v>29</v>
      </c>
      <c r="P9" s="60" t="s">
        <v>34</v>
      </c>
    </row>
    <row r="10" spans="1:21" ht="15" thickBot="1" x14ac:dyDescent="0.4">
      <c r="B10" s="54"/>
      <c r="C10" s="47"/>
      <c r="D10" s="47"/>
      <c r="E10" s="55"/>
      <c r="F10" s="45"/>
      <c r="G10" s="54"/>
      <c r="H10" s="47"/>
      <c r="I10" s="47"/>
      <c r="J10" s="55"/>
      <c r="N10" s="62" t="s">
        <v>256</v>
      </c>
      <c r="O10" s="63" t="s">
        <v>33</v>
      </c>
      <c r="P10" s="62" t="s">
        <v>238</v>
      </c>
    </row>
    <row r="11" spans="1:21" x14ac:dyDescent="0.35">
      <c r="B11" s="51"/>
      <c r="C11" s="52"/>
      <c r="D11" s="52"/>
      <c r="E11" s="53" t="s">
        <v>229</v>
      </c>
      <c r="F11" s="45"/>
      <c r="G11" s="54"/>
      <c r="H11" s="47"/>
      <c r="I11" s="47"/>
      <c r="J11" s="55" t="s">
        <v>229</v>
      </c>
      <c r="N11" s="60" t="s">
        <v>36</v>
      </c>
      <c r="O11" s="61" t="s">
        <v>31</v>
      </c>
      <c r="P11" s="60" t="s">
        <v>30</v>
      </c>
    </row>
    <row r="12" spans="1:21" ht="15" thickBot="1" x14ac:dyDescent="0.4">
      <c r="B12" s="54"/>
      <c r="C12" s="47"/>
      <c r="D12" s="47"/>
      <c r="E12" s="55"/>
      <c r="F12" s="45"/>
      <c r="G12" s="54"/>
      <c r="H12" s="47"/>
      <c r="I12" s="47"/>
      <c r="J12" s="55"/>
      <c r="N12" s="69" t="s">
        <v>38</v>
      </c>
      <c r="O12" s="69" t="s">
        <v>32</v>
      </c>
      <c r="P12" s="69" t="s">
        <v>236</v>
      </c>
    </row>
    <row r="13" spans="1:21" x14ac:dyDescent="0.35">
      <c r="B13" s="70"/>
      <c r="C13" s="1"/>
      <c r="D13" s="1"/>
      <c r="E13" s="55" t="s">
        <v>230</v>
      </c>
      <c r="F13" s="45"/>
      <c r="J13" s="55" t="s">
        <v>230</v>
      </c>
      <c r="N13" s="61" t="s">
        <v>231</v>
      </c>
      <c r="O13" s="61" t="s">
        <v>237</v>
      </c>
      <c r="P13" s="61" t="s">
        <v>254</v>
      </c>
    </row>
    <row r="14" spans="1:21" ht="15" thickBot="1" x14ac:dyDescent="0.4">
      <c r="B14" s="54"/>
      <c r="C14" s="47"/>
      <c r="D14" s="47"/>
      <c r="E14" s="55"/>
      <c r="F14" s="45"/>
      <c r="G14" s="54"/>
      <c r="H14" s="47"/>
      <c r="I14" s="47"/>
      <c r="J14" s="55"/>
      <c r="N14" s="69" t="s">
        <v>235</v>
      </c>
      <c r="O14" s="69" t="s">
        <v>233</v>
      </c>
      <c r="P14" s="69" t="s">
        <v>251</v>
      </c>
    </row>
    <row r="15" spans="1:21" x14ac:dyDescent="0.35">
      <c r="B15" s="54"/>
      <c r="C15" s="47"/>
      <c r="D15" s="47"/>
      <c r="E15" s="55" t="s">
        <v>246</v>
      </c>
      <c r="F15" s="45"/>
      <c r="G15" s="54"/>
      <c r="H15" s="47"/>
      <c r="I15" s="47"/>
      <c r="J15" s="55" t="s">
        <v>246</v>
      </c>
      <c r="N15" s="5" t="s">
        <v>253</v>
      </c>
      <c r="O15" s="6" t="s">
        <v>234</v>
      </c>
      <c r="P15" s="6" t="s">
        <v>232</v>
      </c>
    </row>
    <row r="16" spans="1:21" x14ac:dyDescent="0.35">
      <c r="B16" s="54"/>
      <c r="C16" s="47"/>
      <c r="D16" s="47"/>
      <c r="E16" s="55"/>
      <c r="F16" s="45"/>
      <c r="G16" s="54"/>
      <c r="H16" s="47"/>
      <c r="I16" s="47"/>
      <c r="J16" s="55"/>
    </row>
    <row r="17" spans="2:16" x14ac:dyDescent="0.35">
      <c r="B17" s="71"/>
      <c r="C17" s="47"/>
      <c r="D17" s="47"/>
      <c r="E17" s="55" t="s">
        <v>247</v>
      </c>
      <c r="F17" s="45"/>
      <c r="G17" s="54"/>
      <c r="H17" s="47"/>
      <c r="I17" s="47"/>
      <c r="J17" s="55" t="s">
        <v>247</v>
      </c>
      <c r="M17" t="s">
        <v>276</v>
      </c>
    </row>
    <row r="18" spans="2:16" x14ac:dyDescent="0.35">
      <c r="B18" s="54"/>
      <c r="C18" s="47"/>
      <c r="D18" s="47"/>
      <c r="E18" s="55"/>
      <c r="F18" s="45"/>
      <c r="G18" s="54"/>
      <c r="H18" s="47"/>
      <c r="I18" s="47"/>
      <c r="J18" s="55"/>
      <c r="N18" s="60" t="s">
        <v>28</v>
      </c>
      <c r="O18" s="61" t="s">
        <v>238</v>
      </c>
      <c r="P18" s="60" t="s">
        <v>35</v>
      </c>
    </row>
    <row r="19" spans="2:16" x14ac:dyDescent="0.35">
      <c r="B19" s="54"/>
      <c r="C19" s="47"/>
      <c r="D19" s="47"/>
      <c r="E19" s="55"/>
      <c r="F19" s="45"/>
      <c r="G19" s="54"/>
      <c r="H19" s="47"/>
      <c r="I19" s="47"/>
      <c r="J19" s="55"/>
      <c r="N19" s="62" t="s">
        <v>33</v>
      </c>
      <c r="O19" s="63" t="s">
        <v>34</v>
      </c>
      <c r="P19" s="62" t="s">
        <v>241</v>
      </c>
    </row>
    <row r="20" spans="2:16" x14ac:dyDescent="0.35">
      <c r="B20" s="54"/>
      <c r="C20" s="47"/>
      <c r="D20" s="47"/>
      <c r="E20" s="55"/>
      <c r="F20" s="45"/>
      <c r="G20" s="54"/>
      <c r="H20" s="47"/>
      <c r="I20" s="47"/>
      <c r="J20" s="55"/>
      <c r="N20" s="60" t="s">
        <v>240</v>
      </c>
      <c r="O20" s="61" t="s">
        <v>239</v>
      </c>
      <c r="P20" s="60" t="s">
        <v>242</v>
      </c>
    </row>
    <row r="21" spans="2:16" ht="15" thickBot="1" x14ac:dyDescent="0.4">
      <c r="B21" s="54"/>
      <c r="C21" s="47"/>
      <c r="D21" s="47"/>
      <c r="E21" s="55"/>
      <c r="F21" s="45"/>
      <c r="G21" s="54"/>
      <c r="H21" s="47"/>
      <c r="I21" s="47"/>
      <c r="J21" s="55"/>
      <c r="N21" s="13" t="s">
        <v>244</v>
      </c>
      <c r="O21" s="13" t="s">
        <v>250</v>
      </c>
      <c r="P21" s="13" t="s">
        <v>251</v>
      </c>
    </row>
    <row r="22" spans="2:16" x14ac:dyDescent="0.35">
      <c r="B22" s="54"/>
      <c r="C22" s="47"/>
      <c r="D22" s="47"/>
      <c r="E22" s="55"/>
      <c r="F22" s="45"/>
      <c r="G22" s="54"/>
      <c r="H22" s="47"/>
      <c r="I22" s="47"/>
      <c r="J22" s="55"/>
      <c r="N22" s="1" t="s">
        <v>245</v>
      </c>
      <c r="O22" s="1" t="s">
        <v>249</v>
      </c>
      <c r="P22" s="1" t="s">
        <v>252</v>
      </c>
    </row>
    <row r="23" spans="2:16" ht="15" thickBot="1" x14ac:dyDescent="0.4">
      <c r="B23" s="54"/>
      <c r="C23" s="47"/>
      <c r="D23" s="47"/>
      <c r="E23" s="55"/>
      <c r="F23" s="45"/>
      <c r="G23" s="54"/>
      <c r="H23" s="47"/>
      <c r="I23" s="47"/>
      <c r="J23" s="55"/>
      <c r="N23" s="13" t="s">
        <v>236</v>
      </c>
      <c r="O23" s="13" t="s">
        <v>32</v>
      </c>
      <c r="P23" s="13" t="s">
        <v>231</v>
      </c>
    </row>
    <row r="24" spans="2:16" x14ac:dyDescent="0.35">
      <c r="B24" s="54"/>
      <c r="C24" s="47"/>
      <c r="D24" s="47"/>
      <c r="E24" s="55"/>
      <c r="F24" s="45"/>
      <c r="G24" s="54"/>
      <c r="H24" s="47"/>
      <c r="I24" s="47"/>
      <c r="J24" s="55"/>
    </row>
    <row r="25" spans="2:16" x14ac:dyDescent="0.35">
      <c r="B25" s="54"/>
      <c r="C25" s="47"/>
      <c r="D25" s="47"/>
      <c r="E25" s="55"/>
      <c r="F25" s="45"/>
      <c r="G25" s="54"/>
      <c r="H25" s="47"/>
      <c r="I25" s="47"/>
      <c r="J25" s="55"/>
    </row>
    <row r="26" spans="2:16" x14ac:dyDescent="0.35">
      <c r="B26" s="54"/>
      <c r="C26" s="47"/>
      <c r="D26" s="47"/>
      <c r="E26" s="55"/>
      <c r="F26" s="45"/>
      <c r="G26" s="54"/>
      <c r="H26" s="47"/>
      <c r="I26" s="47"/>
      <c r="J26" s="55"/>
    </row>
    <row r="27" spans="2:16" x14ac:dyDescent="0.35">
      <c r="B27" s="54"/>
      <c r="C27" s="47"/>
      <c r="D27" s="47"/>
      <c r="E27" s="55"/>
      <c r="F27" s="45"/>
      <c r="G27" s="54"/>
      <c r="H27" s="47"/>
      <c r="I27" s="47"/>
      <c r="J27" s="55"/>
    </row>
    <row r="28" spans="2:16" x14ac:dyDescent="0.35">
      <c r="B28" s="54"/>
      <c r="C28" s="47"/>
      <c r="D28" s="47"/>
      <c r="E28" s="55"/>
      <c r="F28" s="45"/>
      <c r="G28" s="54"/>
      <c r="H28" s="47"/>
      <c r="I28" s="47"/>
      <c r="J28" s="55"/>
    </row>
    <row r="29" spans="2:16" x14ac:dyDescent="0.35">
      <c r="B29" s="54"/>
      <c r="C29" s="47"/>
      <c r="D29" s="47"/>
      <c r="E29" s="55"/>
      <c r="F29" s="45"/>
      <c r="G29" s="54"/>
      <c r="H29" s="47"/>
      <c r="I29" s="47"/>
      <c r="J29" s="55"/>
    </row>
    <row r="30" spans="2:16" x14ac:dyDescent="0.35">
      <c r="B30" s="54"/>
      <c r="C30" s="47"/>
      <c r="D30" s="47"/>
      <c r="E30" s="55"/>
      <c r="F30" s="45"/>
      <c r="G30" s="54"/>
      <c r="H30" s="47"/>
      <c r="I30" s="47"/>
      <c r="J30" s="55"/>
    </row>
    <row r="31" spans="2:16" x14ac:dyDescent="0.35">
      <c r="B31" s="54"/>
      <c r="C31" s="47"/>
      <c r="D31" s="47"/>
      <c r="E31" s="55"/>
      <c r="F31" s="45"/>
      <c r="G31" s="54"/>
      <c r="H31" s="47"/>
      <c r="I31" s="47"/>
      <c r="J31" s="55"/>
    </row>
    <row r="32" spans="2:16" x14ac:dyDescent="0.35">
      <c r="B32" s="54"/>
      <c r="C32" s="47"/>
      <c r="D32" s="47"/>
      <c r="E32" s="55"/>
      <c r="F32" s="45"/>
      <c r="G32" s="54"/>
      <c r="H32" s="47"/>
      <c r="I32" s="47"/>
      <c r="J32" s="55"/>
    </row>
    <row r="33" spans="2:10" x14ac:dyDescent="0.35">
      <c r="B33" s="54"/>
      <c r="C33" s="47"/>
      <c r="D33" s="47"/>
      <c r="E33" s="55"/>
      <c r="F33" s="45"/>
      <c r="G33" s="54"/>
      <c r="H33" s="47"/>
      <c r="I33" s="47"/>
      <c r="J33" s="55"/>
    </row>
    <row r="34" spans="2:10" ht="15" thickBot="1" x14ac:dyDescent="0.4">
      <c r="B34" s="56"/>
      <c r="C34" s="57"/>
      <c r="D34" s="57"/>
      <c r="E34" s="58"/>
      <c r="F34" s="46"/>
      <c r="G34" s="56"/>
      <c r="H34" s="57"/>
      <c r="I34" s="57"/>
      <c r="J34" s="58"/>
    </row>
    <row r="35" spans="2:10" x14ac:dyDescent="0.35">
      <c r="C35" s="1"/>
      <c r="D35" s="1"/>
      <c r="E35" s="1"/>
      <c r="F35" s="1"/>
      <c r="H35" s="1"/>
      <c r="I35" s="1"/>
      <c r="J35" s="1"/>
    </row>
    <row r="36" spans="2:10" x14ac:dyDescent="0.35">
      <c r="C36" s="1"/>
      <c r="D36" s="1"/>
      <c r="E36" s="1"/>
      <c r="F36" s="1"/>
      <c r="H36" s="1"/>
      <c r="I36" s="1"/>
      <c r="J36" s="1"/>
    </row>
    <row r="37" spans="2:10" x14ac:dyDescent="0.35">
      <c r="C37" s="1"/>
      <c r="D37" s="1"/>
      <c r="E37" s="1"/>
      <c r="F37" s="1"/>
    </row>
    <row r="38" spans="2:10" x14ac:dyDescent="0.35">
      <c r="C38" s="1"/>
      <c r="D38" s="1"/>
      <c r="E38" s="1"/>
      <c r="F38" s="1"/>
    </row>
    <row r="39" spans="2:10" x14ac:dyDescent="0.35">
      <c r="C39" s="1"/>
      <c r="D39" s="1"/>
      <c r="E39" s="1"/>
      <c r="F39" s="1"/>
    </row>
    <row r="40" spans="2:10" x14ac:dyDescent="0.35">
      <c r="C40" s="1"/>
      <c r="D40" s="1"/>
      <c r="E40" s="1"/>
      <c r="F40" s="1"/>
    </row>
    <row r="41" spans="2:10" x14ac:dyDescent="0.35">
      <c r="C41" s="1"/>
      <c r="D41" s="1"/>
      <c r="E41" s="1"/>
      <c r="F41" s="1"/>
    </row>
    <row r="42" spans="2:10" x14ac:dyDescent="0.35">
      <c r="C42" s="1"/>
      <c r="D42" s="1"/>
      <c r="E42" s="1"/>
      <c r="F42" s="1"/>
    </row>
    <row r="43" spans="2:10" x14ac:dyDescent="0.35">
      <c r="C43" s="1"/>
      <c r="D43" s="1"/>
      <c r="E43" s="1"/>
      <c r="F43" s="1"/>
    </row>
    <row r="44" spans="2:10" x14ac:dyDescent="0.35">
      <c r="C44" s="1"/>
      <c r="D44" s="1"/>
      <c r="E44" s="1"/>
      <c r="F44" s="1"/>
    </row>
    <row r="45" spans="2:10" x14ac:dyDescent="0.35">
      <c r="C45" s="1"/>
      <c r="D45" s="1"/>
      <c r="E45" s="1"/>
      <c r="F45" s="1"/>
    </row>
    <row r="46" spans="2:10" x14ac:dyDescent="0.35">
      <c r="C46" s="1"/>
      <c r="D46" s="1"/>
      <c r="E46" s="1"/>
      <c r="F46" s="1"/>
    </row>
    <row r="47" spans="2:10" x14ac:dyDescent="0.35">
      <c r="C47" s="1"/>
      <c r="D47" s="1"/>
      <c r="E47" s="1"/>
      <c r="F47" s="1"/>
    </row>
    <row r="48" spans="2:10" x14ac:dyDescent="0.35">
      <c r="C48" s="1"/>
      <c r="D48" s="1"/>
      <c r="E48" s="1"/>
      <c r="F48" s="1"/>
    </row>
    <row r="49" spans="3:6" x14ac:dyDescent="0.35">
      <c r="C49" s="1"/>
      <c r="D49" s="1"/>
      <c r="E49" s="1"/>
      <c r="F49" s="1"/>
    </row>
    <row r="50" spans="3:6" x14ac:dyDescent="0.35">
      <c r="C50" s="1"/>
      <c r="D50" s="1"/>
      <c r="E50" s="1"/>
      <c r="F50" s="1"/>
    </row>
    <row r="51" spans="3:6" x14ac:dyDescent="0.35">
      <c r="C51" s="1"/>
      <c r="D51" s="1"/>
      <c r="E51" s="1"/>
      <c r="F51" s="1"/>
    </row>
    <row r="52" spans="3:6" x14ac:dyDescent="0.35">
      <c r="C52" s="1"/>
      <c r="D52" s="1"/>
      <c r="E52" s="1"/>
      <c r="F52" s="1"/>
    </row>
    <row r="53" spans="3:6" x14ac:dyDescent="0.35">
      <c r="C53" s="1"/>
      <c r="D53" s="1"/>
      <c r="E53" s="1"/>
      <c r="F53" s="1"/>
    </row>
    <row r="54" spans="3:6" x14ac:dyDescent="0.35">
      <c r="C54" s="1"/>
      <c r="D54" s="1"/>
      <c r="E54" s="1"/>
      <c r="F54" s="1"/>
    </row>
    <row r="55" spans="3:6" x14ac:dyDescent="0.35">
      <c r="C55" s="1"/>
      <c r="D55" s="1"/>
      <c r="E55" s="1"/>
      <c r="F55" s="1"/>
    </row>
    <row r="56" spans="3:6" x14ac:dyDescent="0.35">
      <c r="C56" s="1"/>
      <c r="D56" s="1"/>
      <c r="E56" s="1"/>
      <c r="F56" s="1"/>
    </row>
    <row r="57" spans="3:6" x14ac:dyDescent="0.35">
      <c r="C57" s="1"/>
      <c r="D57" s="1"/>
      <c r="E57" s="1"/>
      <c r="F57" s="1"/>
    </row>
    <row r="58" spans="3:6" x14ac:dyDescent="0.35">
      <c r="C58" s="1"/>
      <c r="D58" s="1"/>
      <c r="E58" s="1"/>
      <c r="F58" s="1"/>
    </row>
    <row r="59" spans="3:6" x14ac:dyDescent="0.35">
      <c r="C59" s="1"/>
      <c r="D59" s="1"/>
      <c r="E59" s="1"/>
      <c r="F59" s="1"/>
    </row>
    <row r="60" spans="3:6" x14ac:dyDescent="0.35">
      <c r="C60" s="1"/>
      <c r="D60" s="1"/>
      <c r="E60" s="1"/>
      <c r="F60" s="1"/>
    </row>
    <row r="61" spans="3:6" x14ac:dyDescent="0.35">
      <c r="C61" s="1"/>
      <c r="D61" s="1"/>
      <c r="E61" s="1"/>
      <c r="F61" s="1"/>
    </row>
    <row r="62" spans="3:6" x14ac:dyDescent="0.35">
      <c r="C62" s="1"/>
      <c r="D62" s="1"/>
      <c r="E62" s="1"/>
      <c r="F62" s="1"/>
    </row>
    <row r="63" spans="3:6" x14ac:dyDescent="0.35">
      <c r="C63" s="1"/>
      <c r="D63" s="1"/>
      <c r="E63" s="1"/>
      <c r="F63" s="1"/>
    </row>
    <row r="64" spans="3:6" x14ac:dyDescent="0.35">
      <c r="C64" s="1"/>
      <c r="D64" s="1"/>
      <c r="E64" s="1"/>
      <c r="F64" s="1"/>
    </row>
    <row r="65" spans="3:6" x14ac:dyDescent="0.35">
      <c r="C65" s="1"/>
      <c r="D65" s="1"/>
      <c r="E65" s="1"/>
      <c r="F65" s="1"/>
    </row>
    <row r="66" spans="3:6" x14ac:dyDescent="0.35">
      <c r="C66" s="1"/>
      <c r="D66" s="1"/>
      <c r="E66" s="1"/>
      <c r="F66" s="1"/>
    </row>
    <row r="67" spans="3:6" x14ac:dyDescent="0.35">
      <c r="C67" s="1"/>
      <c r="D67" s="1"/>
      <c r="E67" s="1"/>
      <c r="F67" s="1"/>
    </row>
    <row r="68" spans="3:6" x14ac:dyDescent="0.35">
      <c r="C68" s="1"/>
      <c r="D68" s="1"/>
      <c r="E68" s="1"/>
      <c r="F68" s="1"/>
    </row>
    <row r="69" spans="3:6" x14ac:dyDescent="0.35">
      <c r="C69" s="1"/>
      <c r="D69" s="1"/>
      <c r="E69" s="1"/>
      <c r="F69" s="1"/>
    </row>
    <row r="70" spans="3:6" x14ac:dyDescent="0.35">
      <c r="C70" s="1"/>
      <c r="D70" s="1"/>
      <c r="E70" s="1"/>
      <c r="F70" s="1"/>
    </row>
    <row r="71" spans="3:6" x14ac:dyDescent="0.35">
      <c r="C71" s="1"/>
      <c r="D71" s="1"/>
      <c r="E71" s="1"/>
      <c r="F71" s="1"/>
    </row>
    <row r="72" spans="3:6" x14ac:dyDescent="0.35">
      <c r="C72" s="1"/>
      <c r="D72" s="1"/>
      <c r="E72" s="1"/>
      <c r="F72" s="1"/>
    </row>
    <row r="73" spans="3:6" x14ac:dyDescent="0.35">
      <c r="C73" s="1"/>
      <c r="D73" s="1"/>
      <c r="E73" s="1"/>
      <c r="F73" s="1"/>
    </row>
    <row r="74" spans="3:6" x14ac:dyDescent="0.35">
      <c r="C74" s="1"/>
      <c r="D74" s="1"/>
      <c r="E74" s="1"/>
      <c r="F74" s="1"/>
    </row>
    <row r="75" spans="3:6" x14ac:dyDescent="0.35">
      <c r="C75" s="1"/>
      <c r="D75" s="1"/>
      <c r="E75" s="1"/>
      <c r="F75" s="1"/>
    </row>
    <row r="76" spans="3:6" x14ac:dyDescent="0.35">
      <c r="C76" s="1"/>
      <c r="D76" s="1"/>
      <c r="E76" s="1"/>
      <c r="F76" s="1"/>
    </row>
    <row r="77" spans="3:6" x14ac:dyDescent="0.35">
      <c r="C77" s="1"/>
      <c r="D77" s="1"/>
      <c r="E77" s="1"/>
      <c r="F77" s="1"/>
    </row>
    <row r="78" spans="3:6" x14ac:dyDescent="0.35">
      <c r="C78" s="1"/>
      <c r="D78" s="1"/>
      <c r="E78" s="1"/>
      <c r="F78" s="1"/>
    </row>
    <row r="79" spans="3:6" x14ac:dyDescent="0.35">
      <c r="C79" s="1"/>
      <c r="D79" s="1"/>
      <c r="E79" s="1"/>
      <c r="F79" s="1"/>
    </row>
    <row r="80" spans="3:6" x14ac:dyDescent="0.35">
      <c r="C80" s="1"/>
      <c r="D80" s="1"/>
      <c r="E80" s="1"/>
      <c r="F80" s="1"/>
    </row>
    <row r="81" spans="3:6" x14ac:dyDescent="0.35">
      <c r="C81" s="1"/>
      <c r="D81" s="1"/>
      <c r="E81" s="1"/>
      <c r="F81" s="1"/>
    </row>
    <row r="82" spans="3:6" x14ac:dyDescent="0.35">
      <c r="C82" s="1"/>
      <c r="D82" s="1"/>
      <c r="E82" s="1"/>
      <c r="F82" s="1"/>
    </row>
    <row r="83" spans="3:6" x14ac:dyDescent="0.35">
      <c r="C83" s="1"/>
      <c r="D83" s="1"/>
      <c r="E83" s="1"/>
      <c r="F83" s="1"/>
    </row>
    <row r="84" spans="3:6" x14ac:dyDescent="0.35">
      <c r="C84" s="1"/>
      <c r="D84" s="1"/>
      <c r="E84" s="1"/>
      <c r="F84" s="1"/>
    </row>
    <row r="85" spans="3:6" x14ac:dyDescent="0.35">
      <c r="C85" s="1"/>
      <c r="D85" s="1"/>
      <c r="E85" s="1"/>
      <c r="F85" s="1"/>
    </row>
    <row r="86" spans="3:6" x14ac:dyDescent="0.35">
      <c r="C86" s="1"/>
      <c r="D86" s="1"/>
      <c r="E86" s="1"/>
      <c r="F86" s="1"/>
    </row>
    <row r="87" spans="3:6" x14ac:dyDescent="0.35">
      <c r="C87" s="1"/>
      <c r="D87" s="1"/>
      <c r="E87" s="1"/>
      <c r="F87" s="1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AC75F-927B-448D-9F23-7B10A8497316}">
  <dimension ref="A1:S44"/>
  <sheetViews>
    <sheetView workbookViewId="0">
      <selection activeCell="J22" sqref="J22:S31"/>
    </sheetView>
  </sheetViews>
  <sheetFormatPr defaultRowHeight="14.5" x14ac:dyDescent="0.35"/>
  <cols>
    <col min="3" max="3" width="26" customWidth="1"/>
    <col min="6" max="6" width="17.54296875" customWidth="1"/>
  </cols>
  <sheetData>
    <row r="1" spans="1:8" x14ac:dyDescent="0.35">
      <c r="C1" t="s">
        <v>290</v>
      </c>
    </row>
    <row r="2" spans="1:8" x14ac:dyDescent="0.35">
      <c r="A2" t="s">
        <v>222</v>
      </c>
      <c r="B2" t="s">
        <v>221</v>
      </c>
      <c r="D2" t="s">
        <v>219</v>
      </c>
      <c r="E2" t="s">
        <v>220</v>
      </c>
      <c r="G2" t="s">
        <v>219</v>
      </c>
      <c r="H2" t="s">
        <v>220</v>
      </c>
    </row>
    <row r="3" spans="1:8" x14ac:dyDescent="0.35">
      <c r="A3" t="s">
        <v>224</v>
      </c>
      <c r="D3" s="1"/>
      <c r="G3" s="1"/>
    </row>
    <row r="4" spans="1:8" x14ac:dyDescent="0.35">
      <c r="A4" t="s">
        <v>225</v>
      </c>
      <c r="D4" s="1"/>
      <c r="G4" s="1"/>
    </row>
    <row r="5" spans="1:8" x14ac:dyDescent="0.35">
      <c r="A5" t="s">
        <v>226</v>
      </c>
      <c r="D5" s="1"/>
      <c r="G5" s="1"/>
    </row>
    <row r="6" spans="1:8" x14ac:dyDescent="0.35">
      <c r="A6" t="s">
        <v>227</v>
      </c>
      <c r="D6" s="1"/>
      <c r="G6" s="1"/>
    </row>
    <row r="7" spans="1:8" x14ac:dyDescent="0.35">
      <c r="D7" s="1"/>
      <c r="G7" s="1"/>
    </row>
    <row r="8" spans="1:8" x14ac:dyDescent="0.35">
      <c r="A8" t="s">
        <v>229</v>
      </c>
    </row>
    <row r="9" spans="1:8" x14ac:dyDescent="0.35">
      <c r="A9" t="s">
        <v>230</v>
      </c>
      <c r="D9" s="1"/>
    </row>
    <row r="10" spans="1:8" x14ac:dyDescent="0.35">
      <c r="A10" t="s">
        <v>246</v>
      </c>
      <c r="D10" s="1"/>
    </row>
    <row r="11" spans="1:8" x14ac:dyDescent="0.35">
      <c r="A11" t="s">
        <v>247</v>
      </c>
      <c r="G11" s="1"/>
    </row>
    <row r="12" spans="1:8" x14ac:dyDescent="0.35">
      <c r="D12" s="1"/>
      <c r="G12" s="1"/>
    </row>
    <row r="13" spans="1:8" x14ac:dyDescent="0.35">
      <c r="A13" t="s">
        <v>248</v>
      </c>
      <c r="G13" s="1"/>
    </row>
    <row r="14" spans="1:8" x14ac:dyDescent="0.35">
      <c r="A14" t="s">
        <v>258</v>
      </c>
      <c r="D14" s="1"/>
      <c r="G14" s="1"/>
    </row>
    <row r="15" spans="1:8" x14ac:dyDescent="0.35">
      <c r="A15" t="s">
        <v>291</v>
      </c>
      <c r="D15" s="1"/>
      <c r="G15" s="1"/>
    </row>
    <row r="16" spans="1:8" x14ac:dyDescent="0.35">
      <c r="A16" t="s">
        <v>213</v>
      </c>
      <c r="D16" s="1"/>
      <c r="G16" s="1"/>
    </row>
    <row r="18" spans="1:19" x14ac:dyDescent="0.35">
      <c r="A18" t="s">
        <v>210</v>
      </c>
      <c r="D18" s="1"/>
      <c r="G18" s="1"/>
    </row>
    <row r="19" spans="1:19" x14ac:dyDescent="0.35">
      <c r="A19" t="s">
        <v>293</v>
      </c>
    </row>
    <row r="20" spans="1:19" x14ac:dyDescent="0.35">
      <c r="A20" t="s">
        <v>294</v>
      </c>
    </row>
    <row r="21" spans="1:19" x14ac:dyDescent="0.35">
      <c r="A21" t="s">
        <v>295</v>
      </c>
      <c r="D21" s="1"/>
      <c r="G21" s="1"/>
    </row>
    <row r="22" spans="1:19" x14ac:dyDescent="0.35">
      <c r="D22" s="1"/>
      <c r="G22" s="1"/>
      <c r="J22" s="67"/>
      <c r="K22" s="67"/>
      <c r="L22" s="67"/>
      <c r="M22" s="67"/>
      <c r="N22" s="67"/>
      <c r="O22" s="67"/>
      <c r="P22" s="67"/>
      <c r="Q22" s="67"/>
      <c r="R22" s="67"/>
      <c r="S22" s="67"/>
    </row>
    <row r="23" spans="1:19" x14ac:dyDescent="0.35">
      <c r="D23" s="1"/>
      <c r="G23" s="1"/>
      <c r="J23" s="67"/>
      <c r="K23" s="67"/>
      <c r="L23" s="67"/>
      <c r="M23" s="67"/>
      <c r="N23" s="67"/>
      <c r="O23" s="67"/>
      <c r="P23" s="67"/>
      <c r="Q23" s="67"/>
      <c r="R23" s="67"/>
      <c r="S23" s="67"/>
    </row>
    <row r="24" spans="1:19" x14ac:dyDescent="0.35">
      <c r="C24" t="s">
        <v>292</v>
      </c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1:19" x14ac:dyDescent="0.35">
      <c r="A25" t="s">
        <v>222</v>
      </c>
      <c r="B25" t="s">
        <v>221</v>
      </c>
      <c r="D25" t="s">
        <v>219</v>
      </c>
      <c r="E25" t="s">
        <v>220</v>
      </c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1:19" x14ac:dyDescent="0.35">
      <c r="A26" t="s">
        <v>224</v>
      </c>
      <c r="D26" s="1"/>
      <c r="J26" s="67"/>
      <c r="K26" s="67"/>
      <c r="L26" s="67"/>
      <c r="M26" s="67"/>
      <c r="N26" s="67"/>
      <c r="O26" s="67"/>
      <c r="P26" s="67"/>
      <c r="Q26" s="67"/>
      <c r="R26" s="67"/>
      <c r="S26" s="67"/>
    </row>
    <row r="27" spans="1:19" x14ac:dyDescent="0.35">
      <c r="A27" t="s">
        <v>225</v>
      </c>
      <c r="D27" s="1"/>
      <c r="J27" s="67"/>
      <c r="K27" s="67"/>
      <c r="L27" s="67"/>
      <c r="M27" s="67"/>
      <c r="N27" s="67"/>
      <c r="O27" s="67"/>
      <c r="P27" s="67"/>
      <c r="Q27" s="67"/>
      <c r="R27" s="67"/>
      <c r="S27" s="67"/>
    </row>
    <row r="28" spans="1:19" x14ac:dyDescent="0.35">
      <c r="A28" t="s">
        <v>226</v>
      </c>
      <c r="D28" s="1"/>
      <c r="J28" s="67"/>
      <c r="K28" s="67"/>
      <c r="L28" s="67"/>
      <c r="M28" s="67"/>
      <c r="N28" s="67"/>
      <c r="O28" s="67"/>
      <c r="P28" s="67"/>
      <c r="Q28" s="67"/>
      <c r="R28" s="67"/>
      <c r="S28" s="67"/>
    </row>
    <row r="29" spans="1:19" x14ac:dyDescent="0.35">
      <c r="A29" t="s">
        <v>227</v>
      </c>
      <c r="D29" s="1"/>
      <c r="J29" s="67"/>
      <c r="K29" s="67"/>
      <c r="L29" s="67"/>
      <c r="M29" s="67"/>
      <c r="N29" s="67"/>
      <c r="O29" s="67"/>
      <c r="P29" s="67"/>
      <c r="Q29" s="67"/>
      <c r="R29" s="67"/>
      <c r="S29" s="67"/>
    </row>
    <row r="30" spans="1:19" x14ac:dyDescent="0.35">
      <c r="D30" s="1"/>
      <c r="J30" s="67"/>
      <c r="K30" s="67"/>
      <c r="L30" s="67"/>
      <c r="M30" s="67"/>
      <c r="N30" s="67"/>
      <c r="O30" s="67"/>
      <c r="P30" s="67"/>
      <c r="Q30" s="67"/>
      <c r="R30" s="67"/>
      <c r="S30" s="67"/>
    </row>
    <row r="31" spans="1:19" x14ac:dyDescent="0.35">
      <c r="A31" t="s">
        <v>229</v>
      </c>
      <c r="D31" s="1"/>
      <c r="J31" s="67"/>
      <c r="K31" s="67"/>
      <c r="L31" s="67"/>
      <c r="M31" s="67"/>
      <c r="N31" s="67"/>
      <c r="O31" s="67"/>
      <c r="P31" s="67"/>
      <c r="Q31" s="67"/>
      <c r="R31" s="67"/>
      <c r="S31" s="67"/>
    </row>
    <row r="32" spans="1:19" x14ac:dyDescent="0.35">
      <c r="A32" t="s">
        <v>230</v>
      </c>
      <c r="D32" s="1"/>
    </row>
    <row r="33" spans="1:4" x14ac:dyDescent="0.35">
      <c r="A33" t="s">
        <v>246</v>
      </c>
      <c r="D33" s="1"/>
    </row>
    <row r="34" spans="1:4" x14ac:dyDescent="0.35">
      <c r="A34" t="s">
        <v>247</v>
      </c>
      <c r="D34" s="1"/>
    </row>
    <row r="35" spans="1:4" x14ac:dyDescent="0.35">
      <c r="D35" s="1"/>
    </row>
    <row r="36" spans="1:4" x14ac:dyDescent="0.35">
      <c r="A36" t="s">
        <v>248</v>
      </c>
      <c r="D36" s="1"/>
    </row>
    <row r="37" spans="1:4" x14ac:dyDescent="0.35">
      <c r="A37" t="s">
        <v>258</v>
      </c>
      <c r="D37" s="1"/>
    </row>
    <row r="38" spans="1:4" x14ac:dyDescent="0.35">
      <c r="A38" t="s">
        <v>291</v>
      </c>
      <c r="D38" s="1"/>
    </row>
    <row r="39" spans="1:4" x14ac:dyDescent="0.35">
      <c r="A39" t="s">
        <v>213</v>
      </c>
      <c r="D39" s="1"/>
    </row>
    <row r="40" spans="1:4" x14ac:dyDescent="0.35">
      <c r="D40" s="1"/>
    </row>
    <row r="41" spans="1:4" x14ac:dyDescent="0.35">
      <c r="A41" t="s">
        <v>210</v>
      </c>
      <c r="D41" s="1"/>
    </row>
    <row r="42" spans="1:4" x14ac:dyDescent="0.35">
      <c r="A42" t="s">
        <v>293</v>
      </c>
    </row>
    <row r="43" spans="1:4" x14ac:dyDescent="0.35">
      <c r="A43" t="s">
        <v>294</v>
      </c>
    </row>
    <row r="44" spans="1:4" x14ac:dyDescent="0.35">
      <c r="A44" t="s">
        <v>295</v>
      </c>
      <c r="D44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FD914-B895-42C0-9295-69D26004A0F6}">
  <dimension ref="A1:S44"/>
  <sheetViews>
    <sheetView workbookViewId="0">
      <selection activeCell="G13" sqref="G13"/>
    </sheetView>
  </sheetViews>
  <sheetFormatPr defaultRowHeight="14.5" x14ac:dyDescent="0.35"/>
  <cols>
    <col min="3" max="3" width="20.453125" customWidth="1"/>
    <col min="6" max="6" width="17.54296875" customWidth="1"/>
  </cols>
  <sheetData>
    <row r="1" spans="1:19" x14ac:dyDescent="0.35">
      <c r="C1" t="s">
        <v>290</v>
      </c>
    </row>
    <row r="2" spans="1:19" x14ac:dyDescent="0.35">
      <c r="A2" t="s">
        <v>222</v>
      </c>
      <c r="B2" t="s">
        <v>221</v>
      </c>
      <c r="D2" t="s">
        <v>219</v>
      </c>
      <c r="E2" t="s">
        <v>220</v>
      </c>
      <c r="G2" t="s">
        <v>219</v>
      </c>
      <c r="H2" t="s">
        <v>220</v>
      </c>
    </row>
    <row r="3" spans="1:19" x14ac:dyDescent="0.35">
      <c r="A3" t="s">
        <v>224</v>
      </c>
      <c r="D3" s="1"/>
      <c r="G3" s="1"/>
    </row>
    <row r="4" spans="1:19" x14ac:dyDescent="0.35">
      <c r="A4" t="s">
        <v>225</v>
      </c>
    </row>
    <row r="5" spans="1:19" x14ac:dyDescent="0.35">
      <c r="A5" t="s">
        <v>226</v>
      </c>
      <c r="D5" s="1"/>
      <c r="G5" s="1"/>
    </row>
    <row r="6" spans="1:19" x14ac:dyDescent="0.35">
      <c r="A6" t="s">
        <v>227</v>
      </c>
      <c r="D6" s="1"/>
      <c r="G6" s="1"/>
      <c r="M6" s="12" t="s">
        <v>224</v>
      </c>
      <c r="N6" t="s">
        <v>225</v>
      </c>
      <c r="O6" t="s">
        <v>226</v>
      </c>
      <c r="P6" t="s">
        <v>227</v>
      </c>
      <c r="Q6" t="s">
        <v>229</v>
      </c>
      <c r="R6" t="s">
        <v>230</v>
      </c>
      <c r="S6" t="s">
        <v>246</v>
      </c>
    </row>
    <row r="7" spans="1:19" x14ac:dyDescent="0.35">
      <c r="D7" s="1"/>
      <c r="G7" s="1"/>
      <c r="M7" s="12" t="s">
        <v>225</v>
      </c>
      <c r="N7" t="s">
        <v>226</v>
      </c>
      <c r="O7" t="s">
        <v>227</v>
      </c>
      <c r="P7" t="s">
        <v>229</v>
      </c>
      <c r="Q7" t="s">
        <v>230</v>
      </c>
      <c r="R7" t="s">
        <v>246</v>
      </c>
    </row>
    <row r="8" spans="1:19" x14ac:dyDescent="0.35">
      <c r="A8" t="s">
        <v>229</v>
      </c>
      <c r="D8" s="1"/>
      <c r="G8" s="1"/>
      <c r="M8" s="67" t="s">
        <v>226</v>
      </c>
      <c r="N8" t="s">
        <v>227</v>
      </c>
      <c r="O8" t="s">
        <v>229</v>
      </c>
      <c r="P8" t="s">
        <v>230</v>
      </c>
      <c r="Q8" t="s">
        <v>246</v>
      </c>
    </row>
    <row r="9" spans="1:19" x14ac:dyDescent="0.35">
      <c r="A9" t="s">
        <v>230</v>
      </c>
      <c r="D9" s="1"/>
      <c r="G9" s="1"/>
      <c r="M9" s="12" t="s">
        <v>227</v>
      </c>
      <c r="N9" t="s">
        <v>229</v>
      </c>
      <c r="O9" t="s">
        <v>230</v>
      </c>
      <c r="P9" t="s">
        <v>246</v>
      </c>
    </row>
    <row r="10" spans="1:19" x14ac:dyDescent="0.35">
      <c r="A10" t="s">
        <v>246</v>
      </c>
      <c r="D10" s="1"/>
      <c r="G10" s="1"/>
      <c r="M10" s="12" t="s">
        <v>229</v>
      </c>
      <c r="N10" t="s">
        <v>230</v>
      </c>
      <c r="O10" t="s">
        <v>246</v>
      </c>
    </row>
    <row r="11" spans="1:19" x14ac:dyDescent="0.35">
      <c r="A11" t="s">
        <v>247</v>
      </c>
      <c r="D11" s="1"/>
      <c r="G11" s="1"/>
      <c r="M11" s="68" t="s">
        <v>230</v>
      </c>
      <c r="N11" t="s">
        <v>246</v>
      </c>
    </row>
    <row r="12" spans="1:19" x14ac:dyDescent="0.35">
      <c r="D12" s="1"/>
      <c r="G12" s="1"/>
      <c r="M12" s="12" t="s">
        <v>246</v>
      </c>
    </row>
    <row r="13" spans="1:19" x14ac:dyDescent="0.35">
      <c r="A13" t="s">
        <v>248</v>
      </c>
      <c r="D13" s="1"/>
      <c r="G13" s="1"/>
    </row>
    <row r="14" spans="1:19" x14ac:dyDescent="0.35">
      <c r="A14" t="s">
        <v>258</v>
      </c>
      <c r="D14" s="1"/>
      <c r="G14" s="1"/>
      <c r="L14" t="s">
        <v>28</v>
      </c>
      <c r="M14" t="s">
        <v>31</v>
      </c>
      <c r="N14" t="s">
        <v>32</v>
      </c>
      <c r="O14" t="s">
        <v>235</v>
      </c>
      <c r="P14" t="s">
        <v>237</v>
      </c>
      <c r="Q14" t="s">
        <v>249</v>
      </c>
      <c r="R14" t="s">
        <v>255</v>
      </c>
    </row>
    <row r="15" spans="1:19" x14ac:dyDescent="0.35">
      <c r="A15" t="s">
        <v>291</v>
      </c>
      <c r="D15" s="1"/>
      <c r="G15" s="1"/>
      <c r="L15" t="s">
        <v>29</v>
      </c>
      <c r="M15" t="s">
        <v>253</v>
      </c>
      <c r="N15" t="s">
        <v>254</v>
      </c>
      <c r="O15" t="s">
        <v>33</v>
      </c>
      <c r="P15" t="s">
        <v>30</v>
      </c>
      <c r="Q15" t="s">
        <v>233</v>
      </c>
      <c r="R15" t="s">
        <v>236</v>
      </c>
    </row>
    <row r="16" spans="1:19" x14ac:dyDescent="0.35">
      <c r="A16" t="s">
        <v>213</v>
      </c>
      <c r="D16" s="1"/>
      <c r="G16" s="1"/>
      <c r="L16" t="s">
        <v>34</v>
      </c>
      <c r="M16" t="s">
        <v>239</v>
      </c>
      <c r="N16" t="s">
        <v>231</v>
      </c>
      <c r="O16" t="s">
        <v>36</v>
      </c>
      <c r="P16" t="s">
        <v>234</v>
      </c>
      <c r="Q16" t="s">
        <v>238</v>
      </c>
      <c r="R16" t="s">
        <v>251</v>
      </c>
    </row>
    <row r="17" spans="1:18" x14ac:dyDescent="0.35">
      <c r="D17" s="1"/>
      <c r="G17" s="1"/>
    </row>
    <row r="18" spans="1:18" x14ac:dyDescent="0.35">
      <c r="A18" t="s">
        <v>210</v>
      </c>
      <c r="D18" s="1"/>
      <c r="G18" s="1"/>
    </row>
    <row r="19" spans="1:18" x14ac:dyDescent="0.35">
      <c r="A19" t="s">
        <v>293</v>
      </c>
      <c r="L19" t="s">
        <v>28</v>
      </c>
      <c r="M19" t="s">
        <v>256</v>
      </c>
      <c r="N19" t="s">
        <v>36</v>
      </c>
      <c r="O19" t="s">
        <v>38</v>
      </c>
      <c r="P19" t="s">
        <v>231</v>
      </c>
      <c r="Q19" t="s">
        <v>235</v>
      </c>
      <c r="R19" t="s">
        <v>253</v>
      </c>
    </row>
    <row r="20" spans="1:18" x14ac:dyDescent="0.35">
      <c r="A20" t="s">
        <v>294</v>
      </c>
      <c r="L20" t="s">
        <v>29</v>
      </c>
      <c r="M20" t="s">
        <v>33</v>
      </c>
      <c r="N20" t="s">
        <v>31</v>
      </c>
      <c r="O20" t="s">
        <v>32</v>
      </c>
      <c r="P20" t="s">
        <v>237</v>
      </c>
      <c r="Q20" t="s">
        <v>233</v>
      </c>
      <c r="R20" t="s">
        <v>234</v>
      </c>
    </row>
    <row r="21" spans="1:18" x14ac:dyDescent="0.35">
      <c r="A21" t="s">
        <v>295</v>
      </c>
      <c r="D21" s="1"/>
      <c r="G21" s="1"/>
      <c r="L21" t="s">
        <v>34</v>
      </c>
      <c r="M21" t="s">
        <v>238</v>
      </c>
      <c r="N21" t="s">
        <v>30</v>
      </c>
      <c r="O21" t="s">
        <v>236</v>
      </c>
      <c r="P21" t="s">
        <v>254</v>
      </c>
      <c r="Q21" t="s">
        <v>251</v>
      </c>
      <c r="R21" t="s">
        <v>232</v>
      </c>
    </row>
    <row r="22" spans="1:18" x14ac:dyDescent="0.35">
      <c r="D22" s="1"/>
      <c r="G22" s="1"/>
    </row>
    <row r="23" spans="1:18" x14ac:dyDescent="0.35">
      <c r="D23" s="1"/>
      <c r="G23" s="1"/>
      <c r="L23" t="s">
        <v>246</v>
      </c>
      <c r="M23" t="s">
        <v>230</v>
      </c>
      <c r="N23" t="s">
        <v>229</v>
      </c>
      <c r="O23" t="s">
        <v>225</v>
      </c>
      <c r="P23" t="s">
        <v>227</v>
      </c>
      <c r="Q23" t="s">
        <v>226</v>
      </c>
      <c r="R23" t="s">
        <v>224</v>
      </c>
    </row>
    <row r="24" spans="1:18" x14ac:dyDescent="0.35">
      <c r="C24" t="s">
        <v>292</v>
      </c>
    </row>
    <row r="25" spans="1:18" x14ac:dyDescent="0.35">
      <c r="A25" t="s">
        <v>222</v>
      </c>
      <c r="B25" t="s">
        <v>221</v>
      </c>
      <c r="D25" t="s">
        <v>219</v>
      </c>
      <c r="E25" t="s">
        <v>220</v>
      </c>
    </row>
    <row r="26" spans="1:18" x14ac:dyDescent="0.35">
      <c r="A26" t="s">
        <v>224</v>
      </c>
      <c r="D26" s="1"/>
    </row>
    <row r="27" spans="1:18" x14ac:dyDescent="0.35">
      <c r="A27" t="s">
        <v>225</v>
      </c>
      <c r="D27" s="1"/>
    </row>
    <row r="28" spans="1:18" x14ac:dyDescent="0.35">
      <c r="A28" t="s">
        <v>226</v>
      </c>
      <c r="D28" s="1"/>
    </row>
    <row r="29" spans="1:18" x14ac:dyDescent="0.35">
      <c r="A29" t="s">
        <v>227</v>
      </c>
      <c r="D29" s="1"/>
    </row>
    <row r="30" spans="1:18" x14ac:dyDescent="0.35">
      <c r="D30" s="1"/>
    </row>
    <row r="31" spans="1:18" x14ac:dyDescent="0.35">
      <c r="A31" t="s">
        <v>229</v>
      </c>
      <c r="D31" s="1"/>
    </row>
    <row r="32" spans="1:18" x14ac:dyDescent="0.35">
      <c r="A32" t="s">
        <v>230</v>
      </c>
      <c r="D32" s="1"/>
    </row>
    <row r="33" spans="1:4" x14ac:dyDescent="0.35">
      <c r="A33" t="s">
        <v>246</v>
      </c>
      <c r="D33" s="1"/>
    </row>
    <row r="34" spans="1:4" x14ac:dyDescent="0.35">
      <c r="A34" t="s">
        <v>247</v>
      </c>
      <c r="D34" s="1"/>
    </row>
    <row r="35" spans="1:4" x14ac:dyDescent="0.35">
      <c r="D35" s="1"/>
    </row>
    <row r="36" spans="1:4" x14ac:dyDescent="0.35">
      <c r="A36" t="s">
        <v>248</v>
      </c>
      <c r="D36" s="1"/>
    </row>
    <row r="37" spans="1:4" x14ac:dyDescent="0.35">
      <c r="A37" t="s">
        <v>258</v>
      </c>
      <c r="D37" s="1"/>
    </row>
    <row r="38" spans="1:4" x14ac:dyDescent="0.35">
      <c r="A38" t="s">
        <v>291</v>
      </c>
      <c r="D38" s="1"/>
    </row>
    <row r="39" spans="1:4" x14ac:dyDescent="0.35">
      <c r="A39" t="s">
        <v>213</v>
      </c>
      <c r="D39" s="1"/>
    </row>
    <row r="40" spans="1:4" x14ac:dyDescent="0.35">
      <c r="D40" s="1"/>
    </row>
    <row r="41" spans="1:4" x14ac:dyDescent="0.35">
      <c r="A41" t="s">
        <v>210</v>
      </c>
      <c r="D41" s="1"/>
    </row>
    <row r="42" spans="1:4" x14ac:dyDescent="0.35">
      <c r="A42" t="s">
        <v>293</v>
      </c>
    </row>
    <row r="43" spans="1:4" x14ac:dyDescent="0.35">
      <c r="A43" t="s">
        <v>294</v>
      </c>
    </row>
    <row r="44" spans="1:4" x14ac:dyDescent="0.35">
      <c r="A44" t="s">
        <v>295</v>
      </c>
      <c r="D44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2C1D3-1BED-4DE4-A3A9-DECA3EC4CFA4}">
  <dimension ref="A1"/>
  <sheetViews>
    <sheetView topLeftCell="A3" workbookViewId="0">
      <selection activeCell="J35" sqref="J35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Finances</vt:lpstr>
      <vt:lpstr>Tournament</vt:lpstr>
      <vt:lpstr>Doubles Women</vt:lpstr>
      <vt:lpstr>Doubles Men</vt:lpstr>
      <vt:lpstr>Doubles Mixed</vt:lpstr>
      <vt:lpstr>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Cox</dc:creator>
  <cp:lastModifiedBy>Cox, Matthew</cp:lastModifiedBy>
  <dcterms:created xsi:type="dcterms:W3CDTF">2022-11-05T18:30:19Z</dcterms:created>
  <dcterms:modified xsi:type="dcterms:W3CDTF">2024-11-29T16:17:28Z</dcterms:modified>
</cp:coreProperties>
</file>